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4640" windowHeight="8100" activeTab="1"/>
  </bookViews>
  <sheets>
    <sheet name="2016年一般公共预算收入表" sheetId="1" r:id="rId1"/>
    <sheet name="2016年一般公共预算支出表" sheetId="3" r:id="rId2"/>
    <sheet name="2016年一般公共预算本级支出表" sheetId="4" r:id="rId3"/>
    <sheet name="2016年一般公共预算本级基本支出表" sheetId="5" r:id="rId4"/>
    <sheet name="2016年一般公共预算税收返还和转移支付表" sheetId="15" r:id="rId5"/>
    <sheet name="2016年政府一般债务限额和余额情况表" sheetId="13" r:id="rId6"/>
    <sheet name="2016年政府性基金收入表" sheetId="6" r:id="rId7"/>
    <sheet name="2016年政府性基金支出表" sheetId="7" r:id="rId8"/>
    <sheet name="2016年政府性基金转移支付表" sheetId="14" r:id="rId9"/>
    <sheet name="2016年政府专项债务限额和余额情况表" sheetId="12" r:id="rId10"/>
    <sheet name="2016年国有资本经营预算收入表" sheetId="9" r:id="rId11"/>
    <sheet name="2016年国有资本经营预算支出表" sheetId="8" r:id="rId12"/>
    <sheet name="2016年社会保险基金收入表" sheetId="10" r:id="rId13"/>
    <sheet name="2016年社会保险基金支出表" sheetId="11" r:id="rId14"/>
  </sheets>
  <calcPr calcId="114210"/>
</workbook>
</file>

<file path=xl/calcChain.xml><?xml version="1.0" encoding="utf-8"?>
<calcChain xmlns="http://schemas.openxmlformats.org/spreadsheetml/2006/main">
  <c r="B204" i="4"/>
  <c r="B204" i="3"/>
  <c r="H78" i="14"/>
  <c r="G78"/>
  <c r="F78"/>
  <c r="D78"/>
  <c r="C78"/>
  <c r="B78"/>
  <c r="H61"/>
  <c r="H60"/>
  <c r="D60"/>
  <c r="H59"/>
  <c r="D58"/>
  <c r="H57"/>
  <c r="D57"/>
  <c r="H56"/>
  <c r="G56"/>
  <c r="F56"/>
  <c r="D56"/>
  <c r="C56"/>
  <c r="B56"/>
  <c r="H55"/>
  <c r="G55"/>
  <c r="D55"/>
  <c r="H45"/>
  <c r="H42"/>
  <c r="H23"/>
  <c r="H22"/>
  <c r="H19"/>
  <c r="H18"/>
  <c r="D17"/>
  <c r="D16"/>
  <c r="H15"/>
  <c r="H14"/>
  <c r="G14"/>
  <c r="F14"/>
  <c r="H9"/>
  <c r="H8"/>
  <c r="H78" i="7"/>
  <c r="G78"/>
  <c r="F78"/>
  <c r="D78"/>
  <c r="C78"/>
  <c r="B78"/>
  <c r="H61"/>
  <c r="H60"/>
  <c r="D60"/>
  <c r="H59"/>
  <c r="D58"/>
  <c r="H57"/>
  <c r="D57"/>
  <c r="H56"/>
  <c r="G56"/>
  <c r="F56"/>
  <c r="D56"/>
  <c r="C56"/>
  <c r="B56"/>
  <c r="H55"/>
  <c r="G55"/>
  <c r="D55"/>
  <c r="H45"/>
  <c r="H42"/>
  <c r="H23"/>
  <c r="H22"/>
  <c r="H19"/>
  <c r="H18"/>
  <c r="D17"/>
  <c r="D16"/>
  <c r="H15"/>
  <c r="H14"/>
  <c r="G14"/>
  <c r="F14"/>
  <c r="H9"/>
  <c r="H8"/>
  <c r="H78" i="6"/>
  <c r="G78"/>
  <c r="F78"/>
  <c r="D78"/>
  <c r="C78"/>
  <c r="B78"/>
  <c r="H61"/>
  <c r="H60"/>
  <c r="D60"/>
  <c r="H59"/>
  <c r="D58"/>
  <c r="H57"/>
  <c r="D57"/>
  <c r="H56"/>
  <c r="G56"/>
  <c r="F56"/>
  <c r="D56"/>
  <c r="C56"/>
  <c r="B56"/>
  <c r="H55"/>
  <c r="G55"/>
  <c r="D55"/>
  <c r="H45"/>
  <c r="H42"/>
  <c r="H23"/>
  <c r="H22"/>
  <c r="H19"/>
  <c r="H18"/>
  <c r="D17"/>
  <c r="D16"/>
  <c r="H15"/>
  <c r="H14"/>
  <c r="G14"/>
  <c r="F14"/>
  <c r="H9"/>
  <c r="H8"/>
  <c r="B4" i="15"/>
  <c r="J30" i="5"/>
  <c r="I30"/>
  <c r="H30"/>
  <c r="G30"/>
  <c r="F30"/>
  <c r="E30"/>
  <c r="D30"/>
  <c r="C30"/>
  <c r="B30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188" i="4"/>
  <c r="B153"/>
  <c r="B145"/>
  <c r="B134"/>
  <c r="B127"/>
  <c r="B111"/>
  <c r="B101"/>
  <c r="B82"/>
  <c r="B76"/>
  <c r="B65"/>
  <c r="B54"/>
  <c r="B41"/>
  <c r="B38"/>
  <c r="B6"/>
  <c r="B188" i="3"/>
  <c r="B153"/>
  <c r="B145"/>
  <c r="B134"/>
  <c r="B127"/>
  <c r="B111"/>
  <c r="B101"/>
  <c r="B82"/>
  <c r="B76"/>
  <c r="B65"/>
  <c r="B54"/>
  <c r="B41"/>
  <c r="B38"/>
  <c r="B6"/>
  <c r="D31" i="1"/>
  <c r="C31"/>
  <c r="B31"/>
  <c r="D30"/>
  <c r="D29"/>
  <c r="D28"/>
  <c r="D27"/>
  <c r="D26"/>
  <c r="D25"/>
  <c r="D24"/>
  <c r="D23"/>
  <c r="D22"/>
  <c r="C22"/>
  <c r="B22"/>
  <c r="D21"/>
  <c r="D20"/>
  <c r="D19"/>
  <c r="D18"/>
  <c r="D17"/>
  <c r="D16"/>
  <c r="D15"/>
  <c r="D14"/>
  <c r="D13"/>
  <c r="D12"/>
  <c r="D11"/>
  <c r="D10"/>
  <c r="D9"/>
  <c r="D8"/>
  <c r="D7"/>
  <c r="D6"/>
  <c r="D5"/>
  <c r="C5"/>
  <c r="B5"/>
</calcChain>
</file>

<file path=xl/comments1.xml><?xml version="1.0" encoding="utf-8"?>
<comments xmlns="http://schemas.openxmlformats.org/spreadsheetml/2006/main">
  <authors>
    <author>作者</author>
  </authors>
  <commentList>
    <comment ref="A9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是否加项级科目，2011年未加</t>
        </r>
      </text>
    </comment>
    <comment ref="A9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是否增加两个项级科目</t>
        </r>
      </text>
    </comment>
    <comment ref="A19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2012年科目名称改动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A9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是否加项级科目，2011年未加</t>
        </r>
      </text>
    </comment>
    <comment ref="A96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是否增加两个项级科目</t>
        </r>
      </text>
    </comment>
    <comment ref="A19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2012年科目名称改动</t>
        </r>
      </text>
    </comment>
  </commentList>
</comments>
</file>

<file path=xl/sharedStrings.xml><?xml version="1.0" encoding="utf-8"?>
<sst xmlns="http://schemas.openxmlformats.org/spreadsheetml/2006/main" count="956" uniqueCount="437">
  <si>
    <r>
      <rPr>
        <b/>
        <sz val="16"/>
        <rFont val="黑体"/>
        <charset val="134"/>
      </rPr>
      <t>2016</t>
    </r>
    <r>
      <rPr>
        <b/>
        <sz val="16"/>
        <rFont val="黑体"/>
        <charset val="134"/>
      </rPr>
      <t>年一般公共预算收入表</t>
    </r>
  </si>
  <si>
    <t>单位：万元</t>
  </si>
  <si>
    <r>
      <rPr>
        <b/>
        <sz val="12"/>
        <rFont val="宋体"/>
        <charset val="134"/>
      </rPr>
      <t>项</t>
    </r>
    <r>
      <rPr>
        <b/>
        <sz val="12"/>
        <rFont val="宋体"/>
        <charset val="134"/>
      </rPr>
      <t>目</t>
    </r>
  </si>
  <si>
    <t>上年决算（执行)数</t>
  </si>
  <si>
    <t>预算数</t>
  </si>
  <si>
    <t>预算数为决算（执行）数%</t>
  </si>
  <si>
    <t>一、税收收入</t>
  </si>
  <si>
    <t xml:space="preserve">    增值税</t>
  </si>
  <si>
    <t xml:space="preserve">    营业税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</si>
  <si>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</si>
  <si>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</si>
  <si>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</si>
  <si>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</si>
  <si>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</si>
  <si>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</si>
  <si>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</si>
  <si>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</si>
  <si>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</si>
  <si>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</si>
  <si>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</si>
  <si>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</si>
  <si>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</si>
  <si>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</si>
  <si>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</si>
  <si>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</si>
  <si>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</si>
  <si>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</si>
  <si>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</si>
  <si>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</si>
  <si>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</si>
  <si>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其他收入</t>
  </si>
  <si>
    <t>收入合计</t>
  </si>
  <si>
    <t xml:space="preserve"> </t>
  </si>
  <si>
    <t>2016年一般公共预算支出表</t>
  </si>
  <si>
    <t>项目</t>
  </si>
  <si>
    <t>金额</t>
  </si>
  <si>
    <t>一、一般公共服务</t>
  </si>
  <si>
    <t xml:space="preserve">    人大事务</t>
  </si>
  <si>
    <t xml:space="preserve">    政协事务</t>
  </si>
  <si>
    <t xml:space="preserve">    政府办公厅(室)及相关机构事务</t>
  </si>
  <si>
    <t xml:space="preserve">    发展与改革事务</t>
  </si>
  <si>
    <t xml:space="preserve">    统计信息事务</t>
  </si>
  <si>
    <t xml:space="preserve">    财政事务</t>
  </si>
  <si>
    <t xml:space="preserve">    税收事务</t>
  </si>
  <si>
    <t xml:space="preserve">    审计事务</t>
  </si>
  <si>
    <t xml:space="preserve">    海关事务</t>
  </si>
  <si>
    <t xml:space="preserve">    人力资源事务</t>
  </si>
  <si>
    <t xml:space="preserve">    纪检监察事务</t>
  </si>
  <si>
    <t xml:space="preserve">    商贸事务</t>
  </si>
  <si>
    <t xml:space="preserve">    知识产权事务</t>
  </si>
  <si>
    <t xml:space="preserve">    工商行政管理事务</t>
  </si>
  <si>
    <t xml:space="preserve">    质量技术监督与检验检疫事务</t>
  </si>
  <si>
    <t xml:space="preserve">    民族事务</t>
  </si>
  <si>
    <t xml:space="preserve">    宗教事务</t>
  </si>
  <si>
    <t xml:space="preserve">    港澳台侨事务</t>
  </si>
  <si>
    <t xml:space="preserve">    档案事务</t>
  </si>
  <si>
    <t xml:space="preserve">    民主党派及工商联事务</t>
  </si>
  <si>
    <t xml:space="preserve">    群众团体事务</t>
  </si>
  <si>
    <t xml:space="preserve">    党委办公厅（室）及相关机构事务</t>
  </si>
  <si>
    <t xml:space="preserve">    组织事务</t>
  </si>
  <si>
    <t xml:space="preserve">    宣传事务</t>
  </si>
  <si>
    <t xml:space="preserve">    统战事务</t>
  </si>
  <si>
    <t xml:space="preserve">    对外联络事务</t>
  </si>
  <si>
    <t xml:space="preserve">    其他共产党事务支出</t>
  </si>
  <si>
    <t xml:space="preserve">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</si>
  <si>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</si>
  <si>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</si>
  <si>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</si>
  <si>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</si>
  <si>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</si>
  <si>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其他国防支出</t>
  </si>
  <si>
    <t>四、公共安全支出</t>
  </si>
  <si>
    <t xml:space="preserve">    武装警察</t>
  </si>
  <si>
    <t xml:space="preserve">    公安</t>
  </si>
  <si>
    <t xml:space="preserve">    国家安全</t>
  </si>
  <si>
    <t xml:space="preserve">    检察</t>
  </si>
  <si>
    <t xml:space="preserve">    法院</t>
  </si>
  <si>
    <t xml:space="preserve">    司法</t>
  </si>
  <si>
    <t xml:space="preserve">    监狱</t>
  </si>
  <si>
    <t xml:space="preserve">    强制隔离戒毒</t>
  </si>
  <si>
    <t xml:space="preserve">    国家保密</t>
  </si>
  <si>
    <t xml:space="preserve">    缉私警察</t>
  </si>
  <si>
    <t xml:space="preserve">    海警</t>
  </si>
  <si>
    <t xml:space="preserve">    其他公共安全支出</t>
  </si>
  <si>
    <t>五、教育支出</t>
  </si>
  <si>
    <t xml:space="preserve">    教育管理事务</t>
  </si>
  <si>
    <t xml:space="preserve">    普通教育</t>
  </si>
  <si>
    <t xml:space="preserve">    职业教育</t>
  </si>
  <si>
    <t xml:space="preserve">    成人教育</t>
  </si>
  <si>
    <t xml:space="preserve">    广播电视教育</t>
  </si>
  <si>
    <t xml:space="preserve">    留学教育</t>
  </si>
  <si>
    <t xml:space="preserve">    特殊教育</t>
  </si>
  <si>
    <t xml:space="preserve">    进修及培训</t>
  </si>
  <si>
    <t xml:space="preserve">    教育费附加安排的支出</t>
  </si>
  <si>
    <t xml:space="preserve">    其他教育支出</t>
  </si>
  <si>
    <t>六、科学技术支出</t>
  </si>
  <si>
    <t xml:space="preserve">    科学技术管理事务</t>
  </si>
  <si>
    <t xml:space="preserve">    基础研究</t>
  </si>
  <si>
    <t xml:space="preserve">    应用研究</t>
  </si>
  <si>
    <t xml:space="preserve">    技术研究与开发</t>
  </si>
  <si>
    <t xml:space="preserve">    科技条件与服务</t>
  </si>
  <si>
    <t xml:space="preserve">    社会科学</t>
  </si>
  <si>
    <t xml:space="preserve">    科学技术普及</t>
  </si>
  <si>
    <t xml:space="preserve">    科技交流与合作</t>
  </si>
  <si>
    <t xml:space="preserve">    科技重大项目</t>
  </si>
  <si>
    <t xml:space="preserve">    其他科学技术支出</t>
  </si>
  <si>
    <t>七、文化体育与传媒支出</t>
  </si>
  <si>
    <t xml:space="preserve">    文化</t>
  </si>
  <si>
    <t xml:space="preserve">    文物</t>
  </si>
  <si>
    <t xml:space="preserve">    体育</t>
  </si>
  <si>
    <t xml:space="preserve">    新闻出版广播影视</t>
  </si>
  <si>
    <t xml:space="preserve">    其他文化体育与传媒支出</t>
  </si>
  <si>
    <t>八、社会保障和就业支出</t>
  </si>
  <si>
    <t xml:space="preserve">    人力资源和社会保障管理事务</t>
  </si>
  <si>
    <t xml:space="preserve">    民政管理事务</t>
  </si>
  <si>
    <t xml:space="preserve">    财政对社会保险基金的补助</t>
  </si>
  <si>
    <t xml:space="preserve">    行政事业单位离退休</t>
  </si>
  <si>
    <t xml:space="preserve">    企业改革补助</t>
  </si>
  <si>
    <t xml:space="preserve">    就业补助</t>
  </si>
  <si>
    <t xml:space="preserve">    抚恤</t>
  </si>
  <si>
    <t xml:space="preserve">    退役安置</t>
  </si>
  <si>
    <t xml:space="preserve">    社会福利</t>
  </si>
  <si>
    <t xml:space="preserve">    残疾人事业</t>
  </si>
  <si>
    <t xml:space="preserve">    自然灾害生活救助</t>
  </si>
  <si>
    <t xml:space="preserve">    红十字事业</t>
  </si>
  <si>
    <t xml:space="preserve">    最低生活保障</t>
  </si>
  <si>
    <t xml:space="preserve">    临时救助</t>
  </si>
  <si>
    <t xml:space="preserve">    特困人员供养</t>
  </si>
  <si>
    <t xml:space="preserve">    补充道路交通事故社会救助基金</t>
  </si>
  <si>
    <t xml:space="preserve">    其他生活救助</t>
  </si>
  <si>
    <t xml:space="preserve">    其他社会保障和就业支出</t>
  </si>
  <si>
    <t>九、医疗卫生与计划生育支出</t>
  </si>
  <si>
    <t xml:space="preserve">    医疗卫生与计划生育管理事务</t>
  </si>
  <si>
    <t xml:space="preserve">    公立医院</t>
  </si>
  <si>
    <t xml:space="preserve">    基层医疗卫生机构</t>
  </si>
  <si>
    <t xml:space="preserve">    公共卫生</t>
  </si>
  <si>
    <t xml:space="preserve">    医疗保障</t>
  </si>
  <si>
    <t xml:space="preserve">    中医药</t>
  </si>
  <si>
    <t xml:space="preserve">    计划生育事务</t>
  </si>
  <si>
    <t xml:space="preserve">    食品和药品监督管理事务</t>
  </si>
  <si>
    <t xml:space="preserve">    其他医疗卫生与计划生育支出</t>
  </si>
  <si>
    <t>十、节能环保支出</t>
  </si>
  <si>
    <t xml:space="preserve">    环境保护管理事务</t>
  </si>
  <si>
    <t xml:space="preserve">    环境监测与监察</t>
  </si>
  <si>
    <t xml:space="preserve">    污染防治</t>
  </si>
  <si>
    <t xml:space="preserve">    自然生态保护</t>
  </si>
  <si>
    <t xml:space="preserve">    天然林保护</t>
  </si>
  <si>
    <t xml:space="preserve">    退耕还林</t>
  </si>
  <si>
    <t xml:space="preserve">    风沙荒漠治理</t>
  </si>
  <si>
    <t xml:space="preserve">    退牧还草</t>
  </si>
  <si>
    <t xml:space="preserve">    已垦草原退耕还草</t>
  </si>
  <si>
    <t xml:space="preserve">    能源节约利用</t>
  </si>
  <si>
    <t xml:space="preserve">    污染减排</t>
  </si>
  <si>
    <t xml:space="preserve">    可再生能源</t>
  </si>
  <si>
    <t xml:space="preserve">    循环经济</t>
  </si>
  <si>
    <t xml:space="preserve">    能源管理事务</t>
  </si>
  <si>
    <t xml:space="preserve">    其他节能环保支出</t>
  </si>
  <si>
    <t>十一、城乡社区支出</t>
  </si>
  <si>
    <t xml:space="preserve">      城乡社区管理事务</t>
  </si>
  <si>
    <t xml:space="preserve">      城乡社区规划与管理</t>
  </si>
  <si>
    <t xml:space="preserve">      城乡社区公共设施</t>
  </si>
  <si>
    <t xml:space="preserve">      城乡社区环境卫生</t>
  </si>
  <si>
    <t xml:space="preserve">      建设市场管理与监督</t>
  </si>
  <si>
    <t xml:space="preserve">      其他城乡社区支出</t>
  </si>
  <si>
    <t>十二、农林水支出</t>
  </si>
  <si>
    <t xml:space="preserve">      农业</t>
  </si>
  <si>
    <t xml:space="preserve">      林业</t>
  </si>
  <si>
    <t xml:space="preserve">      水利</t>
  </si>
  <si>
    <t xml:space="preserve">      南水北调</t>
  </si>
  <si>
    <t xml:space="preserve">      扶贫</t>
  </si>
  <si>
    <t xml:space="preserve">      农业综合开发</t>
  </si>
  <si>
    <t xml:space="preserve">      农村综合改革</t>
  </si>
  <si>
    <t xml:space="preserve">      普惠金融发展支出</t>
  </si>
  <si>
    <t xml:space="preserve">      目标价格补贴</t>
  </si>
  <si>
    <t xml:space="preserve">      其他农林水事务支出</t>
  </si>
  <si>
    <t>十三、交通运输支出</t>
  </si>
  <si>
    <t xml:space="preserve">      公路水路运输</t>
  </si>
  <si>
    <t xml:space="preserve">      铁路运输</t>
  </si>
  <si>
    <t xml:space="preserve">      民用航空运输</t>
  </si>
  <si>
    <t xml:space="preserve">      成品油价格改革对交通运输的补贴</t>
  </si>
  <si>
    <t xml:space="preserve">      邮政业支出</t>
  </si>
  <si>
    <t xml:space="preserve">      车辆购置税支出</t>
  </si>
  <si>
    <t xml:space="preserve">      其他交通运输支出</t>
  </si>
  <si>
    <t>十四、资源勘探信息等支出</t>
  </si>
  <si>
    <t xml:space="preserve">      资源勘探开发</t>
  </si>
  <si>
    <t xml:space="preserve">      制造业</t>
  </si>
  <si>
    <t xml:space="preserve">      建筑业</t>
  </si>
  <si>
    <t xml:space="preserve">      工业和信息产业监管</t>
  </si>
  <si>
    <t xml:space="preserve">      安全生产监管</t>
  </si>
  <si>
    <t xml:space="preserve">      国有资产监管</t>
  </si>
  <si>
    <t xml:space="preserve">      支持中小企业发展和管理支出</t>
  </si>
  <si>
    <t xml:space="preserve">      其他资源勘探信息等支出</t>
  </si>
  <si>
    <t>十五、商业服务业等支出</t>
  </si>
  <si>
    <t xml:space="preserve">      商业流通事务</t>
  </si>
  <si>
    <t xml:space="preserve">      旅游业管理与服务支出</t>
  </si>
  <si>
    <t xml:space="preserve">      涉外发展服务支出</t>
  </si>
  <si>
    <t xml:space="preserve">      其他商业服务业等支出</t>
  </si>
  <si>
    <t>十六、金融支出</t>
  </si>
  <si>
    <t xml:space="preserve">      金融部门行政支出</t>
  </si>
  <si>
    <t xml:space="preserve">      金融发展支出</t>
  </si>
  <si>
    <t xml:space="preserve">      其他金融支出</t>
  </si>
  <si>
    <t>十七、援助其他地区支出</t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</si>
  <si>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</si>
  <si>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</si>
  <si>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</si>
  <si>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</si>
  <si>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</si>
  <si>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交通运输</t>
  </si>
  <si>
    <t xml:space="preserve">      住房保障</t>
  </si>
  <si>
    <t xml:space="preserve">      其他支出</t>
  </si>
  <si>
    <t>十八、国土海洋气象等支出</t>
  </si>
  <si>
    <t xml:space="preserve">      国土资源事务</t>
  </si>
  <si>
    <t xml:space="preserve">      海洋管理事务</t>
  </si>
  <si>
    <t xml:space="preserve">      测绘事务</t>
  </si>
  <si>
    <t xml:space="preserve">      地震事务</t>
  </si>
  <si>
    <t xml:space="preserve">      气象事务</t>
  </si>
  <si>
    <t xml:space="preserve">      其他国土海洋气象等支出</t>
  </si>
  <si>
    <t>十九、住房保障支出</t>
  </si>
  <si>
    <t xml:space="preserve">      保障性安居工程支出</t>
  </si>
  <si>
    <t xml:space="preserve">      住房改革支出</t>
  </si>
  <si>
    <t xml:space="preserve">      城乡社区住宅</t>
  </si>
  <si>
    <t>二十、粮油物资储备支出</t>
  </si>
  <si>
    <t xml:space="preserve">      粮油事务</t>
  </si>
  <si>
    <t xml:space="preserve">      物资事务</t>
  </si>
  <si>
    <t xml:space="preserve">      能源储备</t>
  </si>
  <si>
    <t xml:space="preserve">      粮油储备</t>
  </si>
  <si>
    <t xml:space="preserve">      重要商品储备</t>
  </si>
  <si>
    <t>二十一、预备费</t>
  </si>
  <si>
    <t>二十二、债务付息支出</t>
  </si>
  <si>
    <t xml:space="preserve">      地方政府一般债务付息支出</t>
  </si>
  <si>
    <t>二十一、其他支出</t>
  </si>
  <si>
    <t xml:space="preserve">      年初预留</t>
  </si>
  <si>
    <t>2016年一般公共预算本级支出表</t>
  </si>
  <si>
    <t>2016年一般公共预算本级基本支出表</t>
  </si>
  <si>
    <t>单位:万元</t>
  </si>
  <si>
    <t>总计</t>
  </si>
  <si>
    <t>工资福利支出</t>
  </si>
  <si>
    <t>商品和服务支出</t>
  </si>
  <si>
    <t>对个人和家庭的补助</t>
  </si>
  <si>
    <t>对企事业单位的补贴</t>
  </si>
  <si>
    <t>转移性支出</t>
  </si>
  <si>
    <t>债务利息支出</t>
  </si>
  <si>
    <t>基本建设支出</t>
  </si>
  <si>
    <t>其他资本性支出</t>
  </si>
  <si>
    <t>其他支出</t>
  </si>
  <si>
    <t>一、一般公共服务支出</t>
  </si>
  <si>
    <t>二十三、其他支出</t>
  </si>
  <si>
    <t>支出总计</t>
  </si>
  <si>
    <t>一般公共预算税收返还和转移支付收入预算表</t>
  </si>
  <si>
    <t>科目名称</t>
  </si>
  <si>
    <t>合计</t>
  </si>
  <si>
    <t>返还性收入</t>
  </si>
  <si>
    <r>
      <rPr>
        <b/>
        <sz val="12"/>
        <rFont val="宋体"/>
        <charset val="134"/>
      </rPr>
      <t>一般性转移支付收入</t>
    </r>
  </si>
  <si>
    <t xml:space="preserve">    固定数额补助收入</t>
  </si>
  <si>
    <t xml:space="preserve">    均衡性转移支付收入</t>
  </si>
  <si>
    <t xml:space="preserve">    城乡义务教育转移支付收入</t>
  </si>
  <si>
    <t xml:space="preserve">    基本养老金转移支付收入</t>
  </si>
  <si>
    <t xml:space="preserve">    其他一般性转移支付收入</t>
  </si>
  <si>
    <r>
      <rPr>
        <b/>
        <sz val="12"/>
        <rFont val="宋体"/>
        <charset val="134"/>
      </rPr>
      <t>专项转移支付收入</t>
    </r>
  </si>
  <si>
    <r>
      <t xml:space="preserve"> </t>
    </r>
    <r>
      <rPr>
        <sz val="12"/>
        <rFont val="宋体"/>
        <charset val="134"/>
      </rPr>
      <t xml:space="preserve"> 教育</t>
    </r>
  </si>
  <si>
    <t>文化体育与传媒</t>
  </si>
  <si>
    <t>2016年地方政府一般债务限额和余额情况表</t>
  </si>
  <si>
    <t>执行数</t>
  </si>
  <si>
    <t>一、2015年年末地方政府债务余额限额</t>
  </si>
  <si>
    <t>二、2015年年末地方政府债务余额实际数</t>
  </si>
  <si>
    <t>三、2016年地方政府一般债务还本额</t>
  </si>
  <si>
    <t>四、2016年地方政府一般债券转贷额</t>
  </si>
  <si>
    <t>五、2016年末地方政府一般债券余额限额</t>
  </si>
  <si>
    <r>
      <rPr>
        <b/>
        <sz val="16"/>
        <rFont val="黑体"/>
        <charset val="134"/>
      </rPr>
      <t>2016</t>
    </r>
    <r>
      <rPr>
        <b/>
        <sz val="16"/>
        <rFont val="黑体"/>
        <charset val="134"/>
      </rPr>
      <t>年政府性基金预算收支表</t>
    </r>
  </si>
  <si>
    <r>
      <rPr>
        <b/>
        <sz val="14"/>
        <rFont val="宋体"/>
        <charset val="134"/>
      </rPr>
      <t>收</t>
    </r>
    <r>
      <rPr>
        <b/>
        <sz val="14"/>
        <rFont val="宋体"/>
        <charset val="134"/>
      </rPr>
      <t>入</t>
    </r>
  </si>
  <si>
    <r>
      <rPr>
        <b/>
        <sz val="14"/>
        <rFont val="宋体"/>
        <charset val="134"/>
      </rPr>
      <t>支</t>
    </r>
    <r>
      <rPr>
        <b/>
        <sz val="14"/>
        <rFont val="宋体"/>
        <charset val="134"/>
      </rPr>
      <t>出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</si>
  <si>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</si>
  <si>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</si>
  <si>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</si>
  <si>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</si>
  <si>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</si>
  <si>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>二、社会保障和就业支出</t>
  </si>
  <si>
    <t>四、散装水泥专项资金收入</t>
  </si>
  <si>
    <t xml:space="preserve">    大中型水库移民后期扶持基金支出</t>
  </si>
  <si>
    <t>五、新型墙体材料专项基金收入</t>
  </si>
  <si>
    <t xml:space="preserve">    小型水库移民扶助基金及对应专项债务收入安排的支出</t>
  </si>
  <si>
    <t>六、新菜地开发建设基金收入</t>
  </si>
  <si>
    <t>三、节能环保支出</t>
  </si>
  <si>
    <t>七、新增建设用地土地有偿使用费收入</t>
  </si>
  <si>
    <t xml:space="preserve">    可再生能源电价附加收入安排的支出</t>
  </si>
  <si>
    <t>八、南水北调工程建设基金收入</t>
  </si>
  <si>
    <t xml:space="preserve">    废弃电器电子产品处理基金支出</t>
  </si>
  <si>
    <t>九、城市公用事业附加收入</t>
  </si>
  <si>
    <t>四、城乡社区支出</t>
  </si>
  <si>
    <t>十、国有土地收益基金收入</t>
  </si>
  <si>
    <t xml:space="preserve">    国有土地使用权出让收入及对应专项债务收入安排的支出</t>
  </si>
  <si>
    <t>十一、农业土地开发资金收入</t>
  </si>
  <si>
    <t xml:space="preserve">    城市公用事业附加及对应专项债务收入安排的支出</t>
  </si>
  <si>
    <t>十二、国有土地使用权出让收入</t>
  </si>
  <si>
    <t xml:space="preserve">    国有土地收益基金及对应专项债务收入安排的支出</t>
  </si>
  <si>
    <t>十三、大中型水库库区基金收入</t>
  </si>
  <si>
    <t xml:space="preserve">    农业土地开发资金及对应专项债务收入安排的支出</t>
  </si>
  <si>
    <t>十四、彩票公益金收入</t>
  </si>
  <si>
    <t xml:space="preserve">    新增建设用地有偿使用费及对应专项债务收入安排的支出</t>
  </si>
  <si>
    <t>十五、城市基础设施配套费收入</t>
  </si>
  <si>
    <t xml:space="preserve">    城市基础设施配套费及对应专项债务收入安排的支出</t>
  </si>
  <si>
    <t>十六、小型水库移民扶助基金收入</t>
  </si>
  <si>
    <t xml:space="preserve">    污水处理费收入及对应专项债务收入安排的支出</t>
  </si>
  <si>
    <t>十七、国家重大水利工程建设基金收入</t>
  </si>
  <si>
    <t>五、农林水支出</t>
  </si>
  <si>
    <t>十八、车辆通行费</t>
  </si>
  <si>
    <t xml:space="preserve">    新菜地开发建设基金及对应专项债务收入安排的支出</t>
  </si>
  <si>
    <t>十九、污水处理费收入</t>
  </si>
  <si>
    <t xml:space="preserve">    大中型水库库区基金及对应债务专著收入安排的支出</t>
  </si>
  <si>
    <t>二十、彩票发行机构和彩票销售机构的业务费用</t>
  </si>
  <si>
    <t xml:space="preserve">    三峡水库库区基金支出</t>
  </si>
  <si>
    <t>二十一、其他政府性基金收入</t>
  </si>
  <si>
    <t xml:space="preserve">    南水北调工程基金及对应专项债务收入安排的支出</t>
  </si>
  <si>
    <t xml:space="preserve">    国家重大水利工程建设基金及对应专项债务收入安排的支出</t>
  </si>
  <si>
    <t>六、交通运输支出</t>
  </si>
  <si>
    <t xml:space="preserve">    铁路运输</t>
  </si>
  <si>
    <t xml:space="preserve">    海南省高等级公路车辆通行附加费及对应专项债务收入安排的支出</t>
  </si>
  <si>
    <t xml:space="preserve">    车辆通行费及对应专项债务收入安排的支出</t>
  </si>
  <si>
    <t xml:space="preserve">    港口建设费及对应债务收入安排的支出</t>
  </si>
  <si>
    <t xml:space="preserve">    铁路建设基金支出</t>
  </si>
  <si>
    <t xml:space="preserve">    船舶油污损害赔偿基金支出</t>
  </si>
  <si>
    <t xml:space="preserve">    民航发展基金支出</t>
  </si>
  <si>
    <t>七、资源勘探信息等支出</t>
  </si>
  <si>
    <t xml:space="preserve">    散装水泥专项资金及对应专项债务收入安排的支出</t>
  </si>
  <si>
    <t xml:space="preserve">    新型墙体材料专项基金及对应专项债务收入安排的支出</t>
  </si>
  <si>
    <t xml:space="preserve">    农网还贷资金支出</t>
  </si>
  <si>
    <t>八、商业服务业等支出</t>
  </si>
  <si>
    <t xml:space="preserve">    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</si>
  <si>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</si>
  <si>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</si>
  <si>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</si>
  <si>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彩票公益金及对应专项债务收入安排的支出</t>
  </si>
  <si>
    <t>十、债务付息支出</t>
  </si>
  <si>
    <t>十一、债务发行费用支出</t>
  </si>
  <si>
    <t>支出合计</t>
  </si>
  <si>
    <t>转移性收入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</si>
  <si>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</si>
  <si>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</si>
  <si>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</si>
  <si>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</si>
  <si>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</si>
  <si>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</si>
  <si>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</si>
  <si>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</si>
  <si>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</si>
  <si>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</si>
  <si>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</si>
  <si>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</si>
  <si>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</si>
  <si>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地方政府专项债券转贷收入</t>
    </r>
  </si>
  <si>
    <t>收入总计</t>
  </si>
  <si>
    <t>地方政府专项债务限额和余额情况表</t>
  </si>
  <si>
    <t>一、2015年年末地方政府专项债务余额限额</t>
  </si>
  <si>
    <t>二、2015年年末地方政府专项债务余额实际数</t>
  </si>
  <si>
    <t>三、2016年地方政府专项债务还本额</t>
  </si>
  <si>
    <t>四、2016年地方政府专项债券转贷额</t>
  </si>
  <si>
    <t>五、2016年末地方政府专项债务余额限额</t>
  </si>
  <si>
    <t>此表无数据</t>
  </si>
  <si>
    <t>2016年国有资本经营预算收支总表</t>
  </si>
  <si>
    <t>填报单位：</t>
  </si>
  <si>
    <t>金额单位：万元</t>
  </si>
  <si>
    <r>
      <rPr>
        <sz val="10"/>
        <rFont val="宋体"/>
        <charset val="134"/>
      </rPr>
      <t>收</t>
    </r>
    <r>
      <rPr>
        <sz val="10"/>
        <rFont val="Times New Roman"/>
        <family val="1"/>
      </rPr>
      <t xml:space="preserve">          </t>
    </r>
    <r>
      <rPr>
        <sz val="10"/>
        <rFont val="宋体"/>
        <charset val="134"/>
      </rPr>
      <t>入</t>
    </r>
  </si>
  <si>
    <r>
      <rPr>
        <sz val="10"/>
        <rFont val="宋体"/>
        <charset val="134"/>
      </rPr>
      <t>支</t>
    </r>
    <r>
      <rPr>
        <sz val="10"/>
        <rFont val="Times New Roman"/>
        <family val="1"/>
      </rPr>
      <t xml:space="preserve">          </t>
    </r>
    <r>
      <rPr>
        <sz val="10"/>
        <rFont val="宋体"/>
        <charset val="134"/>
      </rPr>
      <t>出</t>
    </r>
  </si>
  <si>
    <r>
      <rPr>
        <sz val="10"/>
        <rFont val="宋体"/>
        <charset val="134"/>
      </rPr>
      <t>项</t>
    </r>
    <r>
      <rPr>
        <sz val="10"/>
        <rFont val="Times New Roman"/>
        <family val="1"/>
      </rPr>
      <t xml:space="preserve">        </t>
    </r>
    <r>
      <rPr>
        <sz val="10"/>
        <rFont val="宋体"/>
        <charset val="134"/>
      </rPr>
      <t>目</t>
    </r>
  </si>
  <si>
    <t>行次</t>
  </si>
  <si>
    <t>2015年执行数</t>
  </si>
  <si>
    <r>
      <rPr>
        <sz val="10"/>
        <rFont val="宋体"/>
        <charset val="134"/>
      </rPr>
      <t>2016年</t>
    </r>
    <r>
      <rPr>
        <sz val="10"/>
        <rFont val="宋体"/>
        <charset val="134"/>
      </rPr>
      <t>预算数</t>
    </r>
  </si>
  <si>
    <t>省本级</t>
  </si>
  <si>
    <t>地市级及以下</t>
  </si>
  <si>
    <t>栏次</t>
  </si>
  <si>
    <t>一、利润收入</t>
  </si>
  <si>
    <t>一、解决历史遗留问题及改革成本支出</t>
  </si>
  <si>
    <t>二、股利、股息收入</t>
  </si>
  <si>
    <t>二、国有企业资本金注入</t>
  </si>
  <si>
    <t>三、产权转让收入</t>
  </si>
  <si>
    <t>三、国有企业政策性补贴</t>
  </si>
  <si>
    <t>四、清算收入</t>
  </si>
  <si>
    <t>四、金融国有资本经营预算支出</t>
  </si>
  <si>
    <t>五、国有资本经营预算转移支付收入</t>
  </si>
  <si>
    <t>五、调出资金</t>
  </si>
  <si>
    <t>六、其他国有资本经营预算收入</t>
  </si>
  <si>
    <t>六、国有资本经营预算转移支付支出</t>
  </si>
  <si>
    <t>——</t>
  </si>
  <si>
    <t>七、其他国有资本经营预算支出</t>
  </si>
  <si>
    <t>本年收入合计</t>
  </si>
  <si>
    <t>本年支出合计</t>
  </si>
  <si>
    <t>上年结转</t>
  </si>
  <si>
    <t>结转下年</t>
  </si>
  <si>
    <r>
      <rPr>
        <sz val="10"/>
        <rFont val="宋体"/>
        <charset val="134"/>
      </rPr>
      <t>收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入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总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计</t>
    </r>
  </si>
  <si>
    <r>
      <rPr>
        <sz val="10"/>
        <rFont val="宋体"/>
        <charset val="134"/>
      </rPr>
      <t>支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出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总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计</t>
    </r>
  </si>
  <si>
    <r>
      <rPr>
        <sz val="10"/>
        <rFont val="宋体"/>
        <charset val="134"/>
      </rPr>
      <t>注: 以上项目以2016年政府收支科目为准</t>
    </r>
    <r>
      <rPr>
        <sz val="10"/>
        <rFont val="宋体"/>
        <charset val="134"/>
      </rPr>
      <t>。</t>
    </r>
  </si>
  <si>
    <t>2016年社会保险基金收入表</t>
  </si>
  <si>
    <t>单位：元</t>
  </si>
  <si>
    <t>项        目</t>
  </si>
  <si>
    <t xml:space="preserve">企业职工基本养老保险基金
</t>
  </si>
  <si>
    <t>城乡居民基本养老保险基金</t>
  </si>
  <si>
    <t>机关事业单位基本养老保险基金</t>
  </si>
  <si>
    <t>城镇职工基本医疗保险基金</t>
  </si>
  <si>
    <t>居民基本医疗保险基金</t>
  </si>
  <si>
    <t>工伤保险基金</t>
  </si>
  <si>
    <t>失业保险基金</t>
  </si>
  <si>
    <t>生育保险基金</t>
  </si>
  <si>
    <t xml:space="preserve">    其中： 1、保险费收入</t>
  </si>
  <si>
    <t xml:space="preserve">           2、利息收入</t>
  </si>
  <si>
    <t xml:space="preserve">           3、财政补贴收入</t>
  </si>
  <si>
    <t xml:space="preserve">           4、其他收入</t>
  </si>
  <si>
    <t xml:space="preserve">           5、转移收入</t>
  </si>
  <si>
    <t>此表区级无数据，由市财政统一上报</t>
  </si>
  <si>
    <t>2016年社会保险基金支出表</t>
  </si>
  <si>
    <t>二、支出</t>
  </si>
  <si>
    <t xml:space="preserve">    其中： 1、社会保险待遇支出</t>
  </si>
  <si>
    <t xml:space="preserve">           2、其他支出</t>
  </si>
  <si>
    <t xml:space="preserve">           3、转移支出</t>
  </si>
  <si>
    <t>三、本年收支结余</t>
  </si>
  <si>
    <t>四、年末滚存结余</t>
  </si>
  <si>
    <t>2016年预算数</t>
    <phoneticPr fontId="15" type="noConversion"/>
  </si>
  <si>
    <t xml:space="preserve">    革命老区及民族和边境地区转移支付收入</t>
    <phoneticPr fontId="15" type="noConversion"/>
  </si>
  <si>
    <t xml:space="preserve">   县级基本财力保障机制奖补资金收入</t>
    <phoneticPr fontId="15" type="noConversion"/>
  </si>
  <si>
    <t xml:space="preserve">    结算补助</t>
    <phoneticPr fontId="15" type="noConversion"/>
  </si>
  <si>
    <t xml:space="preserve">    基层公检法司转移支付收入</t>
    <phoneticPr fontId="15" type="noConversion"/>
  </si>
  <si>
    <t xml:space="preserve">    新型农村合作医疗等转移支付收入</t>
    <phoneticPr fontId="15" type="noConversion"/>
  </si>
  <si>
    <t xml:space="preserve">    农村综合改革转移支付收入</t>
    <phoneticPr fontId="15" type="noConversion"/>
  </si>
  <si>
    <t xml:space="preserve">    产粮大县奖励资金收入</t>
    <phoneticPr fontId="15" type="noConversion"/>
  </si>
  <si>
    <t>科学技术</t>
    <phoneticPr fontId="15" type="noConversion"/>
  </si>
  <si>
    <t>社会保障和就业</t>
    <phoneticPr fontId="15" type="noConversion"/>
  </si>
  <si>
    <t>医疗卫生</t>
    <phoneticPr fontId="15" type="noConversion"/>
  </si>
  <si>
    <t>节能环保</t>
    <phoneticPr fontId="15" type="noConversion"/>
  </si>
  <si>
    <t>农林水</t>
    <phoneticPr fontId="15" type="noConversion"/>
  </si>
  <si>
    <t>交通运输</t>
    <phoneticPr fontId="15" type="noConversion"/>
  </si>
  <si>
    <t>资源勘探电力信息</t>
    <phoneticPr fontId="15" type="noConversion"/>
  </si>
  <si>
    <t>金融</t>
    <phoneticPr fontId="15" type="noConversion"/>
  </si>
  <si>
    <t>住房保障</t>
    <phoneticPr fontId="15" type="noConversion"/>
  </si>
  <si>
    <t>其他</t>
    <phoneticPr fontId="15" type="noConversion"/>
  </si>
  <si>
    <t>一般公共服务</t>
    <phoneticPr fontId="15" type="noConversion"/>
  </si>
  <si>
    <t>公共安全</t>
    <phoneticPr fontId="15" type="noConversion"/>
  </si>
  <si>
    <t>本年支出合计</t>
    <phoneticPr fontId="15" type="noConversion"/>
  </si>
  <si>
    <t>收入</t>
    <phoneticPr fontId="15" type="noConversion"/>
  </si>
</sst>
</file>

<file path=xl/styles.xml><?xml version="1.0" encoding="utf-8"?>
<styleSheet xmlns="http://schemas.openxmlformats.org/spreadsheetml/2006/main">
  <numFmts count="4">
    <numFmt numFmtId="176" formatCode="#,##0_ "/>
    <numFmt numFmtId="177" formatCode="0_ "/>
    <numFmt numFmtId="178" formatCode="0.0_ "/>
    <numFmt numFmtId="179" formatCode="0.0%"/>
  </numFmts>
  <fonts count="17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黑体"/>
      <charset val="134"/>
    </font>
    <font>
      <b/>
      <sz val="16"/>
      <name val="黑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2"/>
      <name val="Arial"/>
      <family val="2"/>
    </font>
    <font>
      <sz val="10"/>
      <name val="Times New Roman"/>
      <family val="1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b/>
      <sz val="11"/>
      <color indexed="8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06">
    <xf numFmtId="0" fontId="0" fillId="0" borderId="0" xfId="0">
      <alignment vertical="center"/>
    </xf>
    <xf numFmtId="0" fontId="2" fillId="0" borderId="0" xfId="0" applyFont="1" applyFill="1" applyBorder="1" applyAlignment="1"/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left" vertical="center"/>
    </xf>
    <xf numFmtId="0" fontId="2" fillId="0" borderId="1" xfId="0" applyFont="1" applyFill="1" applyBorder="1" applyAlignment="1"/>
    <xf numFmtId="0" fontId="3" fillId="3" borderId="1" xfId="0" applyNumberFormat="1" applyFont="1" applyFill="1" applyBorder="1" applyAlignment="1" applyProtection="1">
      <alignment vertical="center"/>
    </xf>
    <xf numFmtId="0" fontId="3" fillId="4" borderId="2" xfId="0" applyNumberFormat="1" applyFont="1" applyFill="1" applyBorder="1" applyAlignment="1" applyProtection="1">
      <alignment vertical="center"/>
    </xf>
    <xf numFmtId="0" fontId="2" fillId="3" borderId="1" xfId="0" applyFont="1" applyFill="1" applyBorder="1" applyAlignment="1"/>
    <xf numFmtId="0" fontId="4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 wrapText="1"/>
    </xf>
    <xf numFmtId="0" fontId="7" fillId="3" borderId="1" xfId="0" applyNumberFormat="1" applyFont="1" applyFill="1" applyBorder="1" applyAlignment="1" applyProtection="1">
      <alignment horizontal="left" vertical="center"/>
    </xf>
    <xf numFmtId="0" fontId="7" fillId="4" borderId="2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distributed" vertical="center"/>
    </xf>
    <xf numFmtId="0" fontId="8" fillId="0" borderId="1" xfId="0" applyFont="1" applyFill="1" applyBorder="1" applyAlignment="1">
      <alignment horizontal="center" vertical="center" wrapText="1"/>
    </xf>
    <xf numFmtId="176" fontId="2" fillId="4" borderId="1" xfId="1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 applyProtection="1">
      <alignment vertical="center"/>
    </xf>
    <xf numFmtId="0" fontId="6" fillId="0" borderId="1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 applyProtection="1">
      <alignment horizontal="left" vertical="center"/>
    </xf>
    <xf numFmtId="9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distributed" vertical="center"/>
    </xf>
    <xf numFmtId="9" fontId="2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1" fontId="6" fillId="0" borderId="1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horizontal="right"/>
    </xf>
    <xf numFmtId="0" fontId="8" fillId="0" borderId="1" xfId="1" applyFont="1" applyBorder="1" applyAlignment="1">
      <alignment horizontal="center" vertical="center"/>
    </xf>
    <xf numFmtId="0" fontId="8" fillId="5" borderId="1" xfId="1" applyFont="1" applyFill="1" applyBorder="1" applyAlignment="1">
      <alignment horizontal="left" vertical="center" shrinkToFit="1"/>
    </xf>
    <xf numFmtId="0" fontId="2" fillId="5" borderId="1" xfId="0" applyFont="1" applyFill="1" applyBorder="1" applyAlignment="1"/>
    <xf numFmtId="0" fontId="11" fillId="5" borderId="1" xfId="1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wrapText="1"/>
    </xf>
    <xf numFmtId="176" fontId="11" fillId="5" borderId="1" xfId="1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177" fontId="6" fillId="0" borderId="1" xfId="0" applyNumberFormat="1" applyFont="1" applyFill="1" applyBorder="1" applyAlignment="1" applyProtection="1">
      <alignment vertical="center"/>
      <protection locked="0"/>
    </xf>
    <xf numFmtId="0" fontId="0" fillId="0" borderId="4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/>
    <xf numFmtId="177" fontId="6" fillId="0" borderId="5" xfId="0" applyNumberFormat="1" applyFont="1" applyFill="1" applyBorder="1" applyAlignment="1" applyProtection="1">
      <alignment horizontal="right" vertical="center"/>
      <protection locked="0"/>
    </xf>
    <xf numFmtId="0" fontId="6" fillId="0" borderId="5" xfId="0" applyFont="1" applyFill="1" applyBorder="1" applyAlignment="1">
      <alignment vertical="center"/>
    </xf>
    <xf numFmtId="177" fontId="6" fillId="0" borderId="5" xfId="0" applyNumberFormat="1" applyFont="1" applyFill="1" applyBorder="1" applyAlignment="1" applyProtection="1">
      <alignment horizontal="left" vertical="center"/>
      <protection locked="0"/>
    </xf>
    <xf numFmtId="178" fontId="6" fillId="0" borderId="5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0" xfId="0" applyAlignment="1"/>
    <xf numFmtId="0" fontId="0" fillId="0" borderId="0" xfId="0" applyFill="1" applyAlignment="1">
      <alignment horizontal="right" vertical="center"/>
    </xf>
    <xf numFmtId="177" fontId="6" fillId="0" borderId="1" xfId="0" applyNumberFormat="1" applyFont="1" applyFill="1" applyBorder="1" applyAlignment="1">
      <alignment vertical="center"/>
    </xf>
    <xf numFmtId="179" fontId="6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distributed" vertical="center"/>
    </xf>
    <xf numFmtId="0" fontId="8" fillId="0" borderId="3" xfId="0" applyFont="1" applyFill="1" applyBorder="1" applyAlignment="1">
      <alignment horizontal="distributed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right" vertical="center"/>
    </xf>
    <xf numFmtId="0" fontId="7" fillId="3" borderId="1" xfId="0" applyNumberFormat="1" applyFont="1" applyFill="1" applyBorder="1" applyAlignment="1" applyProtection="1">
      <alignment horizontal="center" vertical="center"/>
    </xf>
    <xf numFmtId="0" fontId="7" fillId="3" borderId="7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distributed" vertical="center"/>
    </xf>
    <xf numFmtId="0" fontId="9" fillId="0" borderId="8" xfId="0" applyFont="1" applyFill="1" applyBorder="1" applyAlignment="1">
      <alignment horizontal="distributed" vertical="center"/>
    </xf>
    <xf numFmtId="0" fontId="9" fillId="0" borderId="9" xfId="0" applyFont="1" applyFill="1" applyBorder="1" applyAlignment="1">
      <alignment horizontal="distributed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</cellXfs>
  <cellStyles count="2">
    <cellStyle name="常规" xfId="0" builtinId="0"/>
    <cellStyle name="常规_表格(附件一)修改（正式）元月13日s 2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32"/>
  <sheetViews>
    <sheetView workbookViewId="0">
      <selection activeCell="B35" sqref="B35"/>
    </sheetView>
  </sheetViews>
  <sheetFormatPr defaultColWidth="25.25" defaultRowHeight="13.5"/>
  <cols>
    <col min="1" max="255" width="25.25" style="52"/>
    <col min="256" max="16384" width="25.25" style="67"/>
  </cols>
  <sheetData>
    <row r="1" spans="1:4" ht="14.25">
      <c r="A1" s="53"/>
    </row>
    <row r="2" spans="1:4" s="53" customFormat="1" ht="20.25">
      <c r="A2" s="77" t="s">
        <v>0</v>
      </c>
      <c r="B2" s="77"/>
      <c r="C2" s="77"/>
      <c r="D2" s="77"/>
    </row>
    <row r="3" spans="1:4" ht="14.25">
      <c r="A3" s="53"/>
      <c r="D3" s="68" t="s">
        <v>1</v>
      </c>
    </row>
    <row r="4" spans="1:4" ht="14.25">
      <c r="A4" s="29" t="s">
        <v>2</v>
      </c>
      <c r="B4" s="30" t="s">
        <v>3</v>
      </c>
      <c r="C4" s="32" t="s">
        <v>4</v>
      </c>
      <c r="D4" s="32" t="s">
        <v>5</v>
      </c>
    </row>
    <row r="5" spans="1:4">
      <c r="A5" s="34" t="s">
        <v>6</v>
      </c>
      <c r="B5" s="34">
        <f>SUM(B6:B19)</f>
        <v>58109</v>
      </c>
      <c r="C5" s="69">
        <f>SUM(C6:C21)</f>
        <v>61428</v>
      </c>
      <c r="D5" s="70">
        <f>C5/B5</f>
        <v>1.05711679774217</v>
      </c>
    </row>
    <row r="6" spans="1:4">
      <c r="A6" s="34" t="s">
        <v>7</v>
      </c>
      <c r="B6" s="34">
        <v>3215</v>
      </c>
      <c r="C6" s="69">
        <v>3424</v>
      </c>
      <c r="D6" s="70">
        <f t="shared" ref="D6:D31" si="0">C6/B6</f>
        <v>1.06500777604977</v>
      </c>
    </row>
    <row r="7" spans="1:4">
      <c r="A7" s="34" t="s">
        <v>8</v>
      </c>
      <c r="B7" s="34">
        <v>12251</v>
      </c>
      <c r="C7" s="69">
        <v>13047</v>
      </c>
      <c r="D7" s="70">
        <f t="shared" si="0"/>
        <v>1.06497428781324</v>
      </c>
    </row>
    <row r="8" spans="1:4">
      <c r="A8" s="34" t="s">
        <v>9</v>
      </c>
      <c r="B8" s="34">
        <v>2781</v>
      </c>
      <c r="C8" s="69">
        <v>2962</v>
      </c>
      <c r="D8" s="70">
        <f t="shared" si="0"/>
        <v>1.06508450197771</v>
      </c>
    </row>
    <row r="9" spans="1:4">
      <c r="A9" s="34" t="s">
        <v>10</v>
      </c>
      <c r="B9" s="34"/>
      <c r="C9" s="69">
        <v>0</v>
      </c>
      <c r="D9" s="70" t="e">
        <f t="shared" si="0"/>
        <v>#DIV/0!</v>
      </c>
    </row>
    <row r="10" spans="1:4">
      <c r="A10" s="34" t="s">
        <v>11</v>
      </c>
      <c r="B10" s="34">
        <v>1154</v>
      </c>
      <c r="C10" s="69">
        <v>1229</v>
      </c>
      <c r="D10" s="70">
        <f t="shared" si="0"/>
        <v>1.0649913344887301</v>
      </c>
    </row>
    <row r="11" spans="1:4">
      <c r="A11" s="34" t="s">
        <v>12</v>
      </c>
      <c r="B11" s="34">
        <v>19</v>
      </c>
      <c r="C11" s="69">
        <v>20</v>
      </c>
      <c r="D11" s="70">
        <f t="shared" si="0"/>
        <v>1.0526315789473699</v>
      </c>
    </row>
    <row r="12" spans="1:4">
      <c r="A12" s="34" t="s">
        <v>13</v>
      </c>
      <c r="B12" s="34">
        <v>2950</v>
      </c>
      <c r="C12" s="69">
        <v>3142</v>
      </c>
      <c r="D12" s="70">
        <f t="shared" si="0"/>
        <v>1.06508474576271</v>
      </c>
    </row>
    <row r="13" spans="1:4">
      <c r="A13" s="34" t="s">
        <v>14</v>
      </c>
      <c r="B13" s="34">
        <v>2933</v>
      </c>
      <c r="C13" s="69">
        <v>3124</v>
      </c>
      <c r="D13" s="70">
        <f t="shared" si="0"/>
        <v>1.0651210364814201</v>
      </c>
    </row>
    <row r="14" spans="1:4">
      <c r="A14" s="34" t="s">
        <v>15</v>
      </c>
      <c r="B14" s="34">
        <v>1155</v>
      </c>
      <c r="C14" s="69">
        <v>1230</v>
      </c>
      <c r="D14" s="70">
        <f t="shared" si="0"/>
        <v>1.06493506493506</v>
      </c>
    </row>
    <row r="15" spans="1:4">
      <c r="A15" s="34" t="s">
        <v>16</v>
      </c>
      <c r="B15" s="34">
        <v>4271</v>
      </c>
      <c r="C15" s="69">
        <v>5049</v>
      </c>
      <c r="D15" s="70">
        <f t="shared" si="0"/>
        <v>1.1821587450245801</v>
      </c>
    </row>
    <row r="16" spans="1:4">
      <c r="A16" s="34" t="s">
        <v>17</v>
      </c>
      <c r="B16" s="34">
        <v>4939</v>
      </c>
      <c r="C16" s="69">
        <v>5760</v>
      </c>
      <c r="D16" s="70">
        <f t="shared" si="0"/>
        <v>1.1662279813727501</v>
      </c>
    </row>
    <row r="17" spans="1:4">
      <c r="A17" s="34" t="s">
        <v>18</v>
      </c>
      <c r="B17" s="34"/>
      <c r="C17" s="69">
        <v>0</v>
      </c>
      <c r="D17" s="70" t="e">
        <f t="shared" si="0"/>
        <v>#DIV/0!</v>
      </c>
    </row>
    <row r="18" spans="1:4">
      <c r="A18" s="34" t="s">
        <v>19</v>
      </c>
      <c r="B18" s="34">
        <v>22441</v>
      </c>
      <c r="C18" s="69">
        <v>22441</v>
      </c>
      <c r="D18" s="70">
        <f t="shared" si="0"/>
        <v>1</v>
      </c>
    </row>
    <row r="19" spans="1:4">
      <c r="A19" s="34" t="s">
        <v>20</v>
      </c>
      <c r="B19" s="34"/>
      <c r="C19" s="69">
        <v>0</v>
      </c>
      <c r="D19" s="70" t="e">
        <f t="shared" si="0"/>
        <v>#DIV/0!</v>
      </c>
    </row>
    <row r="20" spans="1:4">
      <c r="A20" s="34" t="s">
        <v>21</v>
      </c>
      <c r="B20" s="34"/>
      <c r="C20" s="69">
        <v>0</v>
      </c>
      <c r="D20" s="70" t="e">
        <f t="shared" si="0"/>
        <v>#DIV/0!</v>
      </c>
    </row>
    <row r="21" spans="1:4">
      <c r="A21" s="34" t="s">
        <v>22</v>
      </c>
      <c r="B21" s="34"/>
      <c r="C21" s="69">
        <v>0</v>
      </c>
      <c r="D21" s="70" t="e">
        <f t="shared" si="0"/>
        <v>#DIV/0!</v>
      </c>
    </row>
    <row r="22" spans="1:4">
      <c r="A22" s="34" t="s">
        <v>23</v>
      </c>
      <c r="B22" s="34">
        <f>SUM(B23:B29)</f>
        <v>7127</v>
      </c>
      <c r="C22" s="69">
        <f>SUM(C23:C29)</f>
        <v>7991</v>
      </c>
      <c r="D22" s="70">
        <f t="shared" si="0"/>
        <v>1.12122912866564</v>
      </c>
    </row>
    <row r="23" spans="1:4">
      <c r="A23" s="34" t="s">
        <v>24</v>
      </c>
      <c r="B23" s="34">
        <v>1839</v>
      </c>
      <c r="C23" s="69">
        <v>1959</v>
      </c>
      <c r="D23" s="70">
        <f t="shared" si="0"/>
        <v>1.0652528548124001</v>
      </c>
    </row>
    <row r="24" spans="1:4">
      <c r="A24" s="34" t="s">
        <v>25</v>
      </c>
      <c r="B24" s="34">
        <v>1652</v>
      </c>
      <c r="C24" s="69">
        <v>1759</v>
      </c>
      <c r="D24" s="70">
        <f t="shared" si="0"/>
        <v>1.06476997578692</v>
      </c>
    </row>
    <row r="25" spans="1:4">
      <c r="A25" s="34" t="s">
        <v>26</v>
      </c>
      <c r="B25" s="34">
        <v>778</v>
      </c>
      <c r="C25" s="69">
        <v>829</v>
      </c>
      <c r="D25" s="70">
        <f t="shared" si="0"/>
        <v>1.06555269922879</v>
      </c>
    </row>
    <row r="26" spans="1:4">
      <c r="A26" s="34" t="s">
        <v>27</v>
      </c>
      <c r="B26" s="34"/>
      <c r="C26" s="69">
        <v>0</v>
      </c>
      <c r="D26" s="70" t="e">
        <f t="shared" si="0"/>
        <v>#DIV/0!</v>
      </c>
    </row>
    <row r="27" spans="1:4">
      <c r="A27" s="34" t="s">
        <v>28</v>
      </c>
      <c r="B27" s="34">
        <v>439</v>
      </c>
      <c r="C27" s="69">
        <v>468</v>
      </c>
      <c r="D27" s="70">
        <f t="shared" si="0"/>
        <v>1.0660592255125301</v>
      </c>
    </row>
    <row r="28" spans="1:4">
      <c r="A28" s="34" t="s">
        <v>29</v>
      </c>
      <c r="B28" s="34"/>
      <c r="C28" s="69">
        <v>0</v>
      </c>
      <c r="D28" s="70" t="e">
        <f t="shared" si="0"/>
        <v>#DIV/0!</v>
      </c>
    </row>
    <row r="29" spans="1:4">
      <c r="A29" s="34" t="s">
        <v>30</v>
      </c>
      <c r="B29" s="34">
        <v>2419</v>
      </c>
      <c r="C29" s="69">
        <v>2976</v>
      </c>
      <c r="D29" s="70">
        <f t="shared" si="0"/>
        <v>1.2302604381975999</v>
      </c>
    </row>
    <row r="30" spans="1:4">
      <c r="A30" s="34"/>
      <c r="B30" s="34"/>
      <c r="C30" s="69">
        <v>0</v>
      </c>
      <c r="D30" s="70" t="e">
        <f t="shared" si="0"/>
        <v>#DIV/0!</v>
      </c>
    </row>
    <row r="31" spans="1:4">
      <c r="A31" s="40" t="s">
        <v>31</v>
      </c>
      <c r="B31" s="34">
        <f>B22+B5</f>
        <v>65236</v>
      </c>
      <c r="C31" s="34">
        <f>C22+C5</f>
        <v>69419</v>
      </c>
      <c r="D31" s="70">
        <f t="shared" si="0"/>
        <v>1.06412103746398</v>
      </c>
    </row>
    <row r="32" spans="1:4">
      <c r="A32" s="78" t="s">
        <v>32</v>
      </c>
      <c r="B32" s="78"/>
      <c r="C32" s="78"/>
      <c r="D32" s="78"/>
    </row>
  </sheetData>
  <mergeCells count="2">
    <mergeCell ref="A2:D2"/>
    <mergeCell ref="A32:D32"/>
  </mergeCells>
  <phoneticPr fontId="15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10"/>
  <sheetViews>
    <sheetView workbookViewId="0">
      <selection activeCell="A12" sqref="A12"/>
    </sheetView>
  </sheetViews>
  <sheetFormatPr defaultColWidth="9" defaultRowHeight="13.5"/>
  <cols>
    <col min="1" max="1" width="34.875" customWidth="1"/>
    <col min="2" max="2" width="11.875" customWidth="1"/>
    <col min="3" max="3" width="12.5" customWidth="1"/>
  </cols>
  <sheetData>
    <row r="1" spans="1:3" ht="22.5">
      <c r="A1" s="85" t="s">
        <v>351</v>
      </c>
      <c r="B1" s="85"/>
      <c r="C1" s="85"/>
    </row>
    <row r="2" spans="1:3" ht="14.25">
      <c r="A2" s="86" t="s">
        <v>1</v>
      </c>
      <c r="B2" s="86"/>
      <c r="C2" s="86"/>
    </row>
    <row r="3" spans="1:3">
      <c r="A3" s="87" t="s">
        <v>34</v>
      </c>
      <c r="B3" s="89" t="s">
        <v>4</v>
      </c>
      <c r="C3" s="89" t="s">
        <v>262</v>
      </c>
    </row>
    <row r="4" spans="1:3">
      <c r="A4" s="88"/>
      <c r="B4" s="89"/>
      <c r="C4" s="89"/>
    </row>
    <row r="5" spans="1:3" ht="27.95" customHeight="1">
      <c r="A5" s="25" t="s">
        <v>352</v>
      </c>
      <c r="B5" s="5"/>
      <c r="C5" s="5"/>
    </row>
    <row r="6" spans="1:3" ht="27.95" customHeight="1">
      <c r="A6" s="25" t="s">
        <v>353</v>
      </c>
      <c r="B6" s="5"/>
      <c r="C6" s="5"/>
    </row>
    <row r="7" spans="1:3" ht="27.95" customHeight="1">
      <c r="A7" s="25" t="s">
        <v>354</v>
      </c>
      <c r="B7" s="5"/>
      <c r="C7" s="5"/>
    </row>
    <row r="8" spans="1:3" ht="27" customHeight="1">
      <c r="A8" s="25" t="s">
        <v>355</v>
      </c>
      <c r="B8" s="5"/>
      <c r="C8" s="5"/>
    </row>
    <row r="9" spans="1:3" ht="27" customHeight="1">
      <c r="A9" s="25" t="s">
        <v>356</v>
      </c>
      <c r="B9" s="5"/>
      <c r="C9" s="5"/>
    </row>
    <row r="10" spans="1:3" ht="14.25">
      <c r="A10" s="26" t="s">
        <v>357</v>
      </c>
      <c r="B10" s="1"/>
      <c r="C10" s="1"/>
    </row>
  </sheetData>
  <mergeCells count="5">
    <mergeCell ref="A1:C1"/>
    <mergeCell ref="A2:C2"/>
    <mergeCell ref="A3:A4"/>
    <mergeCell ref="B3:B4"/>
    <mergeCell ref="C3:C4"/>
  </mergeCells>
  <phoneticPr fontId="15" type="noConversion"/>
  <pageMargins left="0.75" right="0.75" top="1" bottom="1" header="0.51180555555555596" footer="0.51180555555555596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20"/>
  <sheetViews>
    <sheetView workbookViewId="0">
      <selection activeCell="O3" sqref="O3:P3"/>
    </sheetView>
  </sheetViews>
  <sheetFormatPr defaultColWidth="9" defaultRowHeight="13.5"/>
  <cols>
    <col min="1" max="1" width="26.25" customWidth="1"/>
    <col min="2" max="2" width="5.125" customWidth="1"/>
    <col min="3" max="3" width="5.375" customWidth="1"/>
    <col min="4" max="4" width="6.25" customWidth="1"/>
    <col min="5" max="5" width="5.625" customWidth="1"/>
    <col min="6" max="6" width="4.875" customWidth="1"/>
    <col min="7" max="7" width="5.625" customWidth="1"/>
    <col min="8" max="8" width="5.875" customWidth="1"/>
    <col min="9" max="9" width="26.625" customWidth="1"/>
    <col min="10" max="10" width="6.375" customWidth="1"/>
    <col min="11" max="11" width="6.125" customWidth="1"/>
    <col min="12" max="12" width="5.625" customWidth="1"/>
    <col min="13" max="13" width="5.875" customWidth="1"/>
    <col min="14" max="14" width="5.375" customWidth="1"/>
    <col min="15" max="15" width="6" customWidth="1"/>
    <col min="16" max="16" width="6.625" customWidth="1"/>
  </cols>
  <sheetData>
    <row r="1" spans="1:16" ht="14.25">
      <c r="A1" s="9"/>
      <c r="B1" s="10"/>
      <c r="C1" s="1"/>
      <c r="D1" s="1"/>
      <c r="E1" s="1"/>
      <c r="F1" s="1"/>
      <c r="G1" s="1"/>
      <c r="H1" s="1"/>
      <c r="I1" s="1"/>
      <c r="J1" s="10"/>
      <c r="K1" s="1"/>
      <c r="L1" s="1"/>
      <c r="M1" s="1"/>
      <c r="N1" s="1"/>
      <c r="O1" s="1"/>
      <c r="P1" s="1"/>
    </row>
    <row r="2" spans="1:16" ht="20.25">
      <c r="A2" s="90" t="s">
        <v>358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</row>
    <row r="3" spans="1:16" ht="14.25">
      <c r="A3" s="11"/>
      <c r="B3" s="12"/>
      <c r="C3" s="11"/>
      <c r="D3" s="11"/>
      <c r="E3" s="11"/>
      <c r="F3" s="11"/>
      <c r="G3" s="11"/>
      <c r="H3" s="11"/>
      <c r="I3" s="11"/>
      <c r="J3" s="12"/>
      <c r="K3" s="11"/>
      <c r="L3" s="11"/>
      <c r="M3" s="11"/>
      <c r="N3" s="11"/>
      <c r="O3" s="11"/>
      <c r="P3" s="23"/>
    </row>
    <row r="4" spans="1:16" ht="14.25">
      <c r="A4" s="13" t="s">
        <v>359</v>
      </c>
      <c r="B4" s="14"/>
      <c r="C4" s="13"/>
      <c r="D4" s="13"/>
      <c r="E4" s="13"/>
      <c r="F4" s="13"/>
      <c r="G4" s="13"/>
      <c r="H4" s="11"/>
      <c r="I4" s="11"/>
      <c r="J4" s="14"/>
      <c r="K4" s="11"/>
      <c r="L4" s="11"/>
      <c r="M4" s="11"/>
      <c r="N4" s="11"/>
      <c r="O4" s="11"/>
      <c r="P4" s="23" t="s">
        <v>360</v>
      </c>
    </row>
    <row r="5" spans="1:16">
      <c r="A5" s="99" t="s">
        <v>361</v>
      </c>
      <c r="B5" s="100"/>
      <c r="C5" s="100"/>
      <c r="D5" s="100"/>
      <c r="E5" s="100"/>
      <c r="F5" s="100"/>
      <c r="G5" s="100"/>
      <c r="H5" s="101"/>
      <c r="I5" s="99" t="s">
        <v>362</v>
      </c>
      <c r="J5" s="100"/>
      <c r="K5" s="100"/>
      <c r="L5" s="100"/>
      <c r="M5" s="100"/>
      <c r="N5" s="100"/>
      <c r="O5" s="100"/>
      <c r="P5" s="101"/>
    </row>
    <row r="6" spans="1:16">
      <c r="A6" s="97" t="s">
        <v>363</v>
      </c>
      <c r="B6" s="97" t="s">
        <v>364</v>
      </c>
      <c r="C6" s="102" t="s">
        <v>365</v>
      </c>
      <c r="D6" s="103"/>
      <c r="E6" s="104"/>
      <c r="F6" s="102" t="s">
        <v>366</v>
      </c>
      <c r="G6" s="103"/>
      <c r="H6" s="104"/>
      <c r="I6" s="97" t="s">
        <v>363</v>
      </c>
      <c r="J6" s="97" t="s">
        <v>364</v>
      </c>
      <c r="K6" s="102" t="s">
        <v>365</v>
      </c>
      <c r="L6" s="103"/>
      <c r="M6" s="104"/>
      <c r="N6" s="102" t="s">
        <v>366</v>
      </c>
      <c r="O6" s="103"/>
      <c r="P6" s="104"/>
    </row>
    <row r="7" spans="1:16" ht="24">
      <c r="A7" s="98"/>
      <c r="B7" s="98"/>
      <c r="C7" s="16" t="s">
        <v>250</v>
      </c>
      <c r="D7" s="16" t="s">
        <v>367</v>
      </c>
      <c r="E7" s="17" t="s">
        <v>368</v>
      </c>
      <c r="F7" s="16" t="s">
        <v>250</v>
      </c>
      <c r="G7" s="16" t="s">
        <v>367</v>
      </c>
      <c r="H7" s="17" t="s">
        <v>368</v>
      </c>
      <c r="I7" s="98"/>
      <c r="J7" s="98"/>
      <c r="K7" s="16" t="s">
        <v>250</v>
      </c>
      <c r="L7" s="16" t="s">
        <v>367</v>
      </c>
      <c r="M7" s="17" t="s">
        <v>368</v>
      </c>
      <c r="N7" s="16" t="s">
        <v>250</v>
      </c>
      <c r="O7" s="16" t="s">
        <v>367</v>
      </c>
      <c r="P7" s="17" t="s">
        <v>368</v>
      </c>
    </row>
    <row r="8" spans="1:16">
      <c r="A8" s="15" t="s">
        <v>369</v>
      </c>
      <c r="B8" s="15"/>
      <c r="C8" s="16">
        <v>1</v>
      </c>
      <c r="D8" s="16">
        <v>2</v>
      </c>
      <c r="E8" s="16">
        <v>3</v>
      </c>
      <c r="F8" s="16">
        <v>4</v>
      </c>
      <c r="G8" s="16">
        <v>5</v>
      </c>
      <c r="H8" s="16">
        <v>6</v>
      </c>
      <c r="I8" s="15" t="s">
        <v>369</v>
      </c>
      <c r="J8" s="15"/>
      <c r="K8" s="16">
        <v>7</v>
      </c>
      <c r="L8" s="16">
        <v>8</v>
      </c>
      <c r="M8" s="16">
        <v>9</v>
      </c>
      <c r="N8" s="16">
        <v>10</v>
      </c>
      <c r="O8" s="16">
        <v>11</v>
      </c>
      <c r="P8" s="16">
        <v>12</v>
      </c>
    </row>
    <row r="9" spans="1:16" ht="24">
      <c r="A9" s="18" t="s">
        <v>370</v>
      </c>
      <c r="B9" s="16">
        <v>1</v>
      </c>
      <c r="C9" s="18"/>
      <c r="D9" s="18"/>
      <c r="E9" s="18"/>
      <c r="F9" s="18"/>
      <c r="G9" s="18"/>
      <c r="H9" s="18"/>
      <c r="I9" s="24" t="s">
        <v>371</v>
      </c>
      <c r="J9" s="16">
        <v>12</v>
      </c>
      <c r="K9" s="18"/>
      <c r="L9" s="18"/>
      <c r="M9" s="18"/>
      <c r="N9" s="18"/>
      <c r="O9" s="18"/>
      <c r="P9" s="18"/>
    </row>
    <row r="10" spans="1:16">
      <c r="A10" s="18" t="s">
        <v>372</v>
      </c>
      <c r="B10" s="16">
        <v>2</v>
      </c>
      <c r="C10" s="18"/>
      <c r="D10" s="18"/>
      <c r="E10" s="18"/>
      <c r="F10" s="18"/>
      <c r="G10" s="18"/>
      <c r="H10" s="18"/>
      <c r="I10" s="18" t="s">
        <v>373</v>
      </c>
      <c r="J10" s="16">
        <v>13</v>
      </c>
      <c r="K10" s="18"/>
      <c r="L10" s="18"/>
      <c r="M10" s="18"/>
      <c r="N10" s="18"/>
      <c r="O10" s="18"/>
      <c r="P10" s="18"/>
    </row>
    <row r="11" spans="1:16">
      <c r="A11" s="18" t="s">
        <v>374</v>
      </c>
      <c r="B11" s="16">
        <v>3</v>
      </c>
      <c r="C11" s="18"/>
      <c r="D11" s="18"/>
      <c r="E11" s="18"/>
      <c r="F11" s="18"/>
      <c r="G11" s="18"/>
      <c r="H11" s="18"/>
      <c r="I11" s="18" t="s">
        <v>375</v>
      </c>
      <c r="J11" s="16">
        <v>14</v>
      </c>
      <c r="K11" s="18"/>
      <c r="L11" s="18"/>
      <c r="M11" s="18"/>
      <c r="N11" s="18"/>
      <c r="O11" s="18"/>
      <c r="P11" s="18"/>
    </row>
    <row r="12" spans="1:16">
      <c r="A12" s="18" t="s">
        <v>376</v>
      </c>
      <c r="B12" s="16">
        <v>4</v>
      </c>
      <c r="C12" s="18"/>
      <c r="D12" s="18"/>
      <c r="E12" s="18"/>
      <c r="F12" s="18"/>
      <c r="G12" s="18"/>
      <c r="H12" s="18"/>
      <c r="I12" s="18" t="s">
        <v>377</v>
      </c>
      <c r="J12" s="16">
        <v>15</v>
      </c>
      <c r="K12" s="18"/>
      <c r="L12" s="18"/>
      <c r="M12" s="18"/>
      <c r="N12" s="18"/>
      <c r="O12" s="18"/>
      <c r="P12" s="18"/>
    </row>
    <row r="13" spans="1:16">
      <c r="A13" s="19" t="s">
        <v>378</v>
      </c>
      <c r="B13" s="16">
        <v>5</v>
      </c>
      <c r="C13" s="16"/>
      <c r="D13" s="16"/>
      <c r="E13" s="16"/>
      <c r="F13" s="16"/>
      <c r="G13" s="16"/>
      <c r="H13" s="18"/>
      <c r="I13" s="18" t="s">
        <v>379</v>
      </c>
      <c r="J13" s="16">
        <v>16</v>
      </c>
      <c r="K13" s="18"/>
      <c r="L13" s="18"/>
      <c r="M13" s="18"/>
      <c r="N13" s="18"/>
      <c r="O13" s="18"/>
      <c r="P13" s="18"/>
    </row>
    <row r="14" spans="1:16">
      <c r="A14" s="19" t="s">
        <v>380</v>
      </c>
      <c r="B14" s="16">
        <v>6</v>
      </c>
      <c r="C14" s="16"/>
      <c r="D14" s="16"/>
      <c r="E14" s="16"/>
      <c r="F14" s="16"/>
      <c r="G14" s="16"/>
      <c r="H14" s="18"/>
      <c r="I14" s="19" t="s">
        <v>381</v>
      </c>
      <c r="J14" s="16">
        <v>17</v>
      </c>
      <c r="K14" s="16"/>
      <c r="L14" s="16"/>
      <c r="M14" s="16" t="s">
        <v>382</v>
      </c>
      <c r="N14" s="16"/>
      <c r="O14" s="16"/>
      <c r="P14" s="16" t="s">
        <v>382</v>
      </c>
    </row>
    <row r="15" spans="1:16">
      <c r="A15" s="20"/>
      <c r="B15" s="16">
        <v>7</v>
      </c>
      <c r="C15" s="20"/>
      <c r="D15" s="20"/>
      <c r="E15" s="20"/>
      <c r="F15" s="20"/>
      <c r="G15" s="20"/>
      <c r="H15" s="20"/>
      <c r="I15" s="18" t="s">
        <v>383</v>
      </c>
      <c r="J15" s="16">
        <v>18</v>
      </c>
      <c r="K15" s="18"/>
      <c r="L15" s="18"/>
      <c r="M15" s="18"/>
      <c r="N15" s="18"/>
      <c r="O15" s="18"/>
      <c r="P15" s="18"/>
    </row>
    <row r="16" spans="1:16">
      <c r="A16" s="16"/>
      <c r="B16" s="16">
        <v>8</v>
      </c>
      <c r="C16" s="16"/>
      <c r="D16" s="16"/>
      <c r="E16" s="16"/>
      <c r="F16" s="16"/>
      <c r="G16" s="16"/>
      <c r="H16" s="18"/>
      <c r="I16" s="18"/>
      <c r="J16" s="16">
        <v>19</v>
      </c>
      <c r="K16" s="18"/>
      <c r="L16" s="18"/>
      <c r="M16" s="18"/>
      <c r="N16" s="18"/>
      <c r="O16" s="18"/>
      <c r="P16" s="18"/>
    </row>
    <row r="17" spans="1:16">
      <c r="A17" s="16" t="s">
        <v>384</v>
      </c>
      <c r="B17" s="16">
        <v>9</v>
      </c>
      <c r="C17" s="16"/>
      <c r="D17" s="16"/>
      <c r="E17" s="16"/>
      <c r="F17" s="16"/>
      <c r="G17" s="16"/>
      <c r="H17" s="18"/>
      <c r="I17" s="16" t="s">
        <v>385</v>
      </c>
      <c r="J17" s="16">
        <v>20</v>
      </c>
      <c r="K17" s="16"/>
      <c r="L17" s="16"/>
      <c r="M17" s="16"/>
      <c r="N17" s="18"/>
      <c r="O17" s="18"/>
      <c r="P17" s="18"/>
    </row>
    <row r="18" spans="1:16">
      <c r="A18" s="19" t="s">
        <v>386</v>
      </c>
      <c r="B18" s="16">
        <v>10</v>
      </c>
      <c r="C18" s="18"/>
      <c r="D18" s="18"/>
      <c r="E18" s="18"/>
      <c r="F18" s="18"/>
      <c r="G18" s="18"/>
      <c r="H18" s="18"/>
      <c r="I18" s="18" t="s">
        <v>387</v>
      </c>
      <c r="J18" s="16">
        <v>21</v>
      </c>
      <c r="K18" s="18"/>
      <c r="L18" s="18"/>
      <c r="M18" s="18"/>
      <c r="N18" s="16"/>
      <c r="O18" s="16"/>
      <c r="P18" s="16"/>
    </row>
    <row r="19" spans="1:16">
      <c r="A19" s="16" t="s">
        <v>388</v>
      </c>
      <c r="B19" s="16">
        <v>11</v>
      </c>
      <c r="C19" s="16"/>
      <c r="D19" s="16"/>
      <c r="E19" s="16"/>
      <c r="F19" s="16"/>
      <c r="G19" s="16"/>
      <c r="H19" s="18"/>
      <c r="I19" s="16" t="s">
        <v>389</v>
      </c>
      <c r="J19" s="16">
        <v>22</v>
      </c>
      <c r="K19" s="16"/>
      <c r="L19" s="16"/>
      <c r="M19" s="16"/>
      <c r="N19" s="16"/>
      <c r="O19" s="16"/>
      <c r="P19" s="18"/>
    </row>
    <row r="20" spans="1:16" ht="14.25">
      <c r="A20" s="21" t="s">
        <v>390</v>
      </c>
      <c r="B20" s="22"/>
      <c r="C20" s="21"/>
      <c r="D20" s="21"/>
      <c r="E20" s="21"/>
      <c r="F20" s="11"/>
      <c r="G20" s="11"/>
      <c r="H20" s="11"/>
      <c r="I20" s="11"/>
      <c r="J20" s="22"/>
      <c r="K20" s="11"/>
      <c r="L20" s="11"/>
      <c r="M20" s="11"/>
      <c r="N20" s="11"/>
      <c r="O20" s="11"/>
      <c r="P20" s="11"/>
    </row>
  </sheetData>
  <mergeCells count="11">
    <mergeCell ref="A6:A7"/>
    <mergeCell ref="B6:B7"/>
    <mergeCell ref="I6:I7"/>
    <mergeCell ref="J6:J7"/>
    <mergeCell ref="A2:P2"/>
    <mergeCell ref="A5:H5"/>
    <mergeCell ref="I5:P5"/>
    <mergeCell ref="C6:E6"/>
    <mergeCell ref="F6:H6"/>
    <mergeCell ref="K6:M6"/>
    <mergeCell ref="N6:P6"/>
  </mergeCells>
  <phoneticPr fontId="15" type="noConversion"/>
  <pageMargins left="0.75" right="0.75" top="1" bottom="1" header="0.51180555555555596" footer="0.51180555555555596"/>
</worksheet>
</file>

<file path=xl/worksheets/sheet12.xml><?xml version="1.0" encoding="utf-8"?>
<worksheet xmlns="http://schemas.openxmlformats.org/spreadsheetml/2006/main" xmlns:r="http://schemas.openxmlformats.org/officeDocument/2006/relationships">
  <dimension ref="A1:P20"/>
  <sheetViews>
    <sheetView workbookViewId="0">
      <selection activeCell="O3" sqref="O3:P3"/>
    </sheetView>
  </sheetViews>
  <sheetFormatPr defaultColWidth="9" defaultRowHeight="13.5"/>
  <cols>
    <col min="1" max="1" width="27.125" customWidth="1"/>
    <col min="2" max="2" width="5" customWidth="1"/>
    <col min="3" max="3" width="6.125" customWidth="1"/>
    <col min="4" max="4" width="6.875" customWidth="1"/>
    <col min="5" max="5" width="6.75" customWidth="1"/>
    <col min="6" max="6" width="6.375" customWidth="1"/>
    <col min="7" max="7" width="6.5" customWidth="1"/>
    <col min="8" max="8" width="6.125" customWidth="1"/>
    <col min="9" max="9" width="26.75" customWidth="1"/>
    <col min="10" max="10" width="6.125" customWidth="1"/>
    <col min="11" max="11" width="6.5" customWidth="1"/>
    <col min="12" max="12" width="6" customWidth="1"/>
    <col min="13" max="13" width="5.875" customWidth="1"/>
    <col min="14" max="14" width="6.5" customWidth="1"/>
    <col min="15" max="15" width="7.125" customWidth="1"/>
    <col min="16" max="16" width="6.125" customWidth="1"/>
  </cols>
  <sheetData>
    <row r="1" spans="1:16" ht="14.25">
      <c r="A1" s="9"/>
      <c r="B1" s="10"/>
      <c r="C1" s="1"/>
      <c r="D1" s="1"/>
      <c r="E1" s="1"/>
      <c r="F1" s="1"/>
      <c r="G1" s="1"/>
      <c r="H1" s="1"/>
      <c r="I1" s="1"/>
      <c r="J1" s="10"/>
      <c r="K1" s="1"/>
      <c r="L1" s="1"/>
      <c r="M1" s="1"/>
      <c r="N1" s="1"/>
      <c r="O1" s="1"/>
      <c r="P1" s="1"/>
    </row>
    <row r="2" spans="1:16" ht="20.25">
      <c r="A2" s="90" t="s">
        <v>358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</row>
    <row r="3" spans="1:16" ht="14.25">
      <c r="A3" s="11"/>
      <c r="B3" s="12"/>
      <c r="C3" s="11"/>
      <c r="D3" s="11"/>
      <c r="E3" s="11"/>
      <c r="F3" s="11"/>
      <c r="G3" s="11"/>
      <c r="H3" s="11"/>
      <c r="I3" s="11"/>
      <c r="J3" s="12"/>
      <c r="K3" s="11"/>
      <c r="L3" s="11"/>
      <c r="M3" s="11"/>
      <c r="N3" s="11"/>
      <c r="O3" s="11"/>
      <c r="P3" s="23"/>
    </row>
    <row r="4" spans="1:16" ht="14.25">
      <c r="A4" s="13" t="s">
        <v>359</v>
      </c>
      <c r="B4" s="14"/>
      <c r="C4" s="13"/>
      <c r="D4" s="13"/>
      <c r="E4" s="13"/>
      <c r="F4" s="13"/>
      <c r="G4" s="13"/>
      <c r="H4" s="11"/>
      <c r="I4" s="11"/>
      <c r="J4" s="14"/>
      <c r="K4" s="11"/>
      <c r="L4" s="11"/>
      <c r="M4" s="11"/>
      <c r="N4" s="11"/>
      <c r="O4" s="11"/>
      <c r="P4" s="23" t="s">
        <v>360</v>
      </c>
    </row>
    <row r="5" spans="1:16">
      <c r="A5" s="99" t="s">
        <v>361</v>
      </c>
      <c r="B5" s="100"/>
      <c r="C5" s="100"/>
      <c r="D5" s="100"/>
      <c r="E5" s="100"/>
      <c r="F5" s="100"/>
      <c r="G5" s="100"/>
      <c r="H5" s="101"/>
      <c r="I5" s="99" t="s">
        <v>362</v>
      </c>
      <c r="J5" s="100"/>
      <c r="K5" s="100"/>
      <c r="L5" s="100"/>
      <c r="M5" s="100"/>
      <c r="N5" s="100"/>
      <c r="O5" s="100"/>
      <c r="P5" s="101"/>
    </row>
    <row r="6" spans="1:16">
      <c r="A6" s="97" t="s">
        <v>363</v>
      </c>
      <c r="B6" s="97" t="s">
        <v>364</v>
      </c>
      <c r="C6" s="102" t="s">
        <v>365</v>
      </c>
      <c r="D6" s="103"/>
      <c r="E6" s="104"/>
      <c r="F6" s="102" t="s">
        <v>366</v>
      </c>
      <c r="G6" s="103"/>
      <c r="H6" s="104"/>
      <c r="I6" s="97" t="s">
        <v>363</v>
      </c>
      <c r="J6" s="97" t="s">
        <v>364</v>
      </c>
      <c r="K6" s="102" t="s">
        <v>365</v>
      </c>
      <c r="L6" s="103"/>
      <c r="M6" s="104"/>
      <c r="N6" s="102" t="s">
        <v>366</v>
      </c>
      <c r="O6" s="103"/>
      <c r="P6" s="104"/>
    </row>
    <row r="7" spans="1:16" ht="24">
      <c r="A7" s="98"/>
      <c r="B7" s="98"/>
      <c r="C7" s="16" t="s">
        <v>250</v>
      </c>
      <c r="D7" s="16" t="s">
        <v>367</v>
      </c>
      <c r="E7" s="17" t="s">
        <v>368</v>
      </c>
      <c r="F7" s="16" t="s">
        <v>250</v>
      </c>
      <c r="G7" s="16" t="s">
        <v>367</v>
      </c>
      <c r="H7" s="17" t="s">
        <v>368</v>
      </c>
      <c r="I7" s="98"/>
      <c r="J7" s="98"/>
      <c r="K7" s="16" t="s">
        <v>250</v>
      </c>
      <c r="L7" s="16" t="s">
        <v>367</v>
      </c>
      <c r="M7" s="17" t="s">
        <v>368</v>
      </c>
      <c r="N7" s="16" t="s">
        <v>250</v>
      </c>
      <c r="O7" s="16" t="s">
        <v>367</v>
      </c>
      <c r="P7" s="17" t="s">
        <v>368</v>
      </c>
    </row>
    <row r="8" spans="1:16">
      <c r="A8" s="15" t="s">
        <v>369</v>
      </c>
      <c r="B8" s="15"/>
      <c r="C8" s="16">
        <v>1</v>
      </c>
      <c r="D8" s="16">
        <v>2</v>
      </c>
      <c r="E8" s="16">
        <v>3</v>
      </c>
      <c r="F8" s="16">
        <v>4</v>
      </c>
      <c r="G8" s="16">
        <v>5</v>
      </c>
      <c r="H8" s="16">
        <v>6</v>
      </c>
      <c r="I8" s="15" t="s">
        <v>369</v>
      </c>
      <c r="J8" s="15"/>
      <c r="K8" s="16">
        <v>7</v>
      </c>
      <c r="L8" s="16">
        <v>8</v>
      </c>
      <c r="M8" s="16">
        <v>9</v>
      </c>
      <c r="N8" s="16">
        <v>10</v>
      </c>
      <c r="O8" s="16">
        <v>11</v>
      </c>
      <c r="P8" s="16">
        <v>12</v>
      </c>
    </row>
    <row r="9" spans="1:16" ht="24">
      <c r="A9" s="18" t="s">
        <v>370</v>
      </c>
      <c r="B9" s="16">
        <v>1</v>
      </c>
      <c r="C9" s="18"/>
      <c r="D9" s="18"/>
      <c r="E9" s="18"/>
      <c r="F9" s="18"/>
      <c r="G9" s="18"/>
      <c r="H9" s="18"/>
      <c r="I9" s="24" t="s">
        <v>371</v>
      </c>
      <c r="J9" s="16">
        <v>12</v>
      </c>
      <c r="K9" s="18"/>
      <c r="L9" s="18"/>
      <c r="M9" s="18"/>
      <c r="N9" s="18"/>
      <c r="O9" s="18"/>
      <c r="P9" s="18"/>
    </row>
    <row r="10" spans="1:16">
      <c r="A10" s="18" t="s">
        <v>372</v>
      </c>
      <c r="B10" s="16">
        <v>2</v>
      </c>
      <c r="C10" s="18"/>
      <c r="D10" s="18"/>
      <c r="E10" s="18"/>
      <c r="F10" s="18"/>
      <c r="G10" s="18"/>
      <c r="H10" s="18"/>
      <c r="I10" s="18" t="s">
        <v>373</v>
      </c>
      <c r="J10" s="16">
        <v>13</v>
      </c>
      <c r="K10" s="18"/>
      <c r="L10" s="18"/>
      <c r="M10" s="18"/>
      <c r="N10" s="18"/>
      <c r="O10" s="18"/>
      <c r="P10" s="18"/>
    </row>
    <row r="11" spans="1:16">
      <c r="A11" s="18" t="s">
        <v>374</v>
      </c>
      <c r="B11" s="16">
        <v>3</v>
      </c>
      <c r="C11" s="18"/>
      <c r="D11" s="18"/>
      <c r="E11" s="18"/>
      <c r="F11" s="18"/>
      <c r="G11" s="18"/>
      <c r="H11" s="18"/>
      <c r="I11" s="18" t="s">
        <v>375</v>
      </c>
      <c r="J11" s="16">
        <v>14</v>
      </c>
      <c r="K11" s="18"/>
      <c r="L11" s="18"/>
      <c r="M11" s="18"/>
      <c r="N11" s="18"/>
      <c r="O11" s="18"/>
      <c r="P11" s="18"/>
    </row>
    <row r="12" spans="1:16">
      <c r="A12" s="18" t="s">
        <v>376</v>
      </c>
      <c r="B12" s="16">
        <v>4</v>
      </c>
      <c r="C12" s="18"/>
      <c r="D12" s="18"/>
      <c r="E12" s="18"/>
      <c r="F12" s="18"/>
      <c r="G12" s="18"/>
      <c r="H12" s="18"/>
      <c r="I12" s="18" t="s">
        <v>377</v>
      </c>
      <c r="J12" s="16">
        <v>15</v>
      </c>
      <c r="K12" s="18"/>
      <c r="L12" s="18"/>
      <c r="M12" s="18"/>
      <c r="N12" s="18"/>
      <c r="O12" s="18"/>
      <c r="P12" s="18"/>
    </row>
    <row r="13" spans="1:16">
      <c r="A13" s="19" t="s">
        <v>378</v>
      </c>
      <c r="B13" s="16">
        <v>5</v>
      </c>
      <c r="C13" s="16"/>
      <c r="D13" s="16"/>
      <c r="E13" s="16"/>
      <c r="F13" s="16"/>
      <c r="G13" s="16"/>
      <c r="H13" s="18"/>
      <c r="I13" s="18" t="s">
        <v>379</v>
      </c>
      <c r="J13" s="16">
        <v>16</v>
      </c>
      <c r="K13" s="18"/>
      <c r="L13" s="18"/>
      <c r="M13" s="18"/>
      <c r="N13" s="18"/>
      <c r="O13" s="18"/>
      <c r="P13" s="18"/>
    </row>
    <row r="14" spans="1:16">
      <c r="A14" s="19" t="s">
        <v>380</v>
      </c>
      <c r="B14" s="16">
        <v>6</v>
      </c>
      <c r="C14" s="16"/>
      <c r="D14" s="16"/>
      <c r="E14" s="16"/>
      <c r="F14" s="16"/>
      <c r="G14" s="16"/>
      <c r="H14" s="18"/>
      <c r="I14" s="19" t="s">
        <v>381</v>
      </c>
      <c r="J14" s="16">
        <v>17</v>
      </c>
      <c r="K14" s="16"/>
      <c r="L14" s="16"/>
      <c r="M14" s="16" t="s">
        <v>382</v>
      </c>
      <c r="N14" s="16"/>
      <c r="O14" s="16"/>
      <c r="P14" s="16" t="s">
        <v>382</v>
      </c>
    </row>
    <row r="15" spans="1:16">
      <c r="A15" s="20"/>
      <c r="B15" s="16">
        <v>7</v>
      </c>
      <c r="C15" s="20"/>
      <c r="D15" s="20"/>
      <c r="E15" s="20"/>
      <c r="F15" s="20"/>
      <c r="G15" s="20"/>
      <c r="H15" s="20"/>
      <c r="I15" s="18" t="s">
        <v>383</v>
      </c>
      <c r="J15" s="16">
        <v>18</v>
      </c>
      <c r="K15" s="18"/>
      <c r="L15" s="18"/>
      <c r="M15" s="18"/>
      <c r="N15" s="18"/>
      <c r="O15" s="18"/>
      <c r="P15" s="18"/>
    </row>
    <row r="16" spans="1:16">
      <c r="A16" s="16"/>
      <c r="B16" s="16">
        <v>8</v>
      </c>
      <c r="C16" s="16"/>
      <c r="D16" s="16"/>
      <c r="E16" s="16"/>
      <c r="F16" s="16"/>
      <c r="G16" s="16"/>
      <c r="H16" s="18"/>
      <c r="I16" s="18"/>
      <c r="J16" s="16">
        <v>19</v>
      </c>
      <c r="K16" s="18"/>
      <c r="L16" s="18"/>
      <c r="M16" s="18"/>
      <c r="N16" s="18"/>
      <c r="O16" s="18"/>
      <c r="P16" s="18"/>
    </row>
    <row r="17" spans="1:16">
      <c r="A17" s="16" t="s">
        <v>384</v>
      </c>
      <c r="B17" s="16">
        <v>9</v>
      </c>
      <c r="C17" s="16"/>
      <c r="D17" s="16"/>
      <c r="E17" s="16"/>
      <c r="F17" s="16"/>
      <c r="G17" s="16"/>
      <c r="H17" s="18"/>
      <c r="I17" s="16" t="s">
        <v>385</v>
      </c>
      <c r="J17" s="16">
        <v>20</v>
      </c>
      <c r="K17" s="16"/>
      <c r="L17" s="16"/>
      <c r="M17" s="16"/>
      <c r="N17" s="18"/>
      <c r="O17" s="18"/>
      <c r="P17" s="18"/>
    </row>
    <row r="18" spans="1:16">
      <c r="A18" s="19" t="s">
        <v>386</v>
      </c>
      <c r="B18" s="16">
        <v>10</v>
      </c>
      <c r="C18" s="18"/>
      <c r="D18" s="18"/>
      <c r="E18" s="18"/>
      <c r="F18" s="18"/>
      <c r="G18" s="18"/>
      <c r="H18" s="18"/>
      <c r="I18" s="18" t="s">
        <v>387</v>
      </c>
      <c r="J18" s="16">
        <v>21</v>
      </c>
      <c r="K18" s="18"/>
      <c r="L18" s="18"/>
      <c r="M18" s="18"/>
      <c r="N18" s="16"/>
      <c r="O18" s="16"/>
      <c r="P18" s="16"/>
    </row>
    <row r="19" spans="1:16">
      <c r="A19" s="16" t="s">
        <v>388</v>
      </c>
      <c r="B19" s="16">
        <v>11</v>
      </c>
      <c r="C19" s="16"/>
      <c r="D19" s="16"/>
      <c r="E19" s="16"/>
      <c r="F19" s="16"/>
      <c r="G19" s="16"/>
      <c r="H19" s="18"/>
      <c r="I19" s="16" t="s">
        <v>389</v>
      </c>
      <c r="J19" s="16">
        <v>22</v>
      </c>
      <c r="K19" s="16"/>
      <c r="L19" s="16"/>
      <c r="M19" s="16"/>
      <c r="N19" s="16"/>
      <c r="O19" s="16"/>
      <c r="P19" s="18"/>
    </row>
    <row r="20" spans="1:16" ht="14.25">
      <c r="A20" s="21" t="s">
        <v>390</v>
      </c>
      <c r="B20" s="22"/>
      <c r="C20" s="21"/>
      <c r="D20" s="21"/>
      <c r="E20" s="21"/>
      <c r="F20" s="11"/>
      <c r="G20" s="11"/>
      <c r="H20" s="11"/>
      <c r="I20" s="11"/>
      <c r="J20" s="22"/>
      <c r="K20" s="11"/>
      <c r="L20" s="11"/>
      <c r="M20" s="11"/>
      <c r="N20" s="11"/>
      <c r="O20" s="11"/>
      <c r="P20" s="11"/>
    </row>
  </sheetData>
  <mergeCells count="11">
    <mergeCell ref="A6:A7"/>
    <mergeCell ref="B6:B7"/>
    <mergeCell ref="I6:I7"/>
    <mergeCell ref="J6:J7"/>
    <mergeCell ref="A2:P2"/>
    <mergeCell ref="A5:H5"/>
    <mergeCell ref="I5:P5"/>
    <mergeCell ref="C6:E6"/>
    <mergeCell ref="F6:H6"/>
    <mergeCell ref="K6:M6"/>
    <mergeCell ref="N6:P6"/>
  </mergeCells>
  <phoneticPr fontId="15" type="noConversion"/>
  <pageMargins left="0.75" right="0.75" top="1" bottom="1" header="0.51180555555555596" footer="0.51180555555555596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G16" sqref="G16"/>
    </sheetView>
  </sheetViews>
  <sheetFormatPr defaultColWidth="9" defaultRowHeight="13.5"/>
  <cols>
    <col min="1" max="1" width="27.625" customWidth="1"/>
  </cols>
  <sheetData>
    <row r="1" spans="1:10" ht="22.5">
      <c r="A1" s="105" t="s">
        <v>391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4.25">
      <c r="A2" s="1"/>
      <c r="B2" s="1"/>
      <c r="C2" s="1"/>
      <c r="D2" s="1"/>
      <c r="E2" s="1"/>
      <c r="F2" s="1"/>
      <c r="G2" s="1"/>
      <c r="H2" s="1"/>
      <c r="I2" s="1"/>
      <c r="J2" s="1" t="s">
        <v>392</v>
      </c>
    </row>
    <row r="3" spans="1:10" ht="57">
      <c r="A3" s="2" t="s">
        <v>393</v>
      </c>
      <c r="B3" s="3" t="s">
        <v>250</v>
      </c>
      <c r="C3" s="3" t="s">
        <v>394</v>
      </c>
      <c r="D3" s="3" t="s">
        <v>395</v>
      </c>
      <c r="E3" s="3" t="s">
        <v>396</v>
      </c>
      <c r="F3" s="3" t="s">
        <v>397</v>
      </c>
      <c r="G3" s="3" t="s">
        <v>398</v>
      </c>
      <c r="H3" s="3" t="s">
        <v>399</v>
      </c>
      <c r="I3" s="3" t="s">
        <v>400</v>
      </c>
      <c r="J3" s="3" t="s">
        <v>401</v>
      </c>
    </row>
    <row r="4" spans="1:10" ht="24.95" customHeight="1">
      <c r="A4" s="8" t="s">
        <v>31</v>
      </c>
      <c r="B4" s="5"/>
      <c r="C4" s="5"/>
      <c r="D4" s="5"/>
      <c r="E4" s="5"/>
      <c r="F4" s="5"/>
      <c r="G4" s="5"/>
      <c r="H4" s="5"/>
      <c r="I4" s="5"/>
      <c r="J4" s="5"/>
    </row>
    <row r="5" spans="1:10" ht="24.95" customHeight="1">
      <c r="A5" s="4" t="s">
        <v>402</v>
      </c>
      <c r="B5" s="5"/>
      <c r="C5" s="5"/>
      <c r="D5" s="5"/>
      <c r="E5" s="5"/>
      <c r="F5" s="5"/>
      <c r="G5" s="5"/>
      <c r="H5" s="5"/>
      <c r="I5" s="5"/>
      <c r="J5" s="5"/>
    </row>
    <row r="6" spans="1:10" ht="24.95" customHeight="1">
      <c r="A6" s="4" t="s">
        <v>403</v>
      </c>
      <c r="B6" s="5"/>
      <c r="C6" s="5"/>
      <c r="D6" s="5"/>
      <c r="E6" s="5"/>
      <c r="F6" s="5"/>
      <c r="G6" s="5"/>
      <c r="H6" s="5"/>
      <c r="I6" s="5"/>
      <c r="J6" s="5"/>
    </row>
    <row r="7" spans="1:10" ht="24.95" customHeight="1">
      <c r="A7" s="6" t="s">
        <v>404</v>
      </c>
      <c r="B7" s="5"/>
      <c r="C7" s="5"/>
      <c r="D7" s="5"/>
      <c r="E7" s="5"/>
      <c r="F7" s="5"/>
      <c r="G7" s="5"/>
      <c r="H7" s="5"/>
      <c r="I7" s="5"/>
      <c r="J7" s="5"/>
    </row>
    <row r="8" spans="1:10" ht="24.95" customHeight="1">
      <c r="A8" s="6" t="s">
        <v>405</v>
      </c>
      <c r="B8" s="5"/>
      <c r="C8" s="5"/>
      <c r="D8" s="5"/>
      <c r="E8" s="5"/>
      <c r="F8" s="5"/>
      <c r="G8" s="5"/>
      <c r="H8" s="5"/>
      <c r="I8" s="5"/>
      <c r="J8" s="5"/>
    </row>
    <row r="9" spans="1:10" ht="24.95" customHeight="1">
      <c r="A9" s="6" t="s">
        <v>406</v>
      </c>
      <c r="B9" s="5"/>
      <c r="C9" s="5"/>
      <c r="D9" s="5"/>
      <c r="E9" s="5"/>
      <c r="F9" s="5"/>
      <c r="G9" s="5"/>
      <c r="H9" s="5"/>
      <c r="I9" s="5"/>
      <c r="J9" s="5"/>
    </row>
    <row r="10" spans="1:10" ht="14.25">
      <c r="A10" s="7" t="s">
        <v>407</v>
      </c>
      <c r="B10" s="1"/>
      <c r="C10" s="1"/>
      <c r="D10" s="1"/>
      <c r="E10" s="1"/>
      <c r="F10" s="1"/>
      <c r="G10" s="1"/>
      <c r="H10" s="1"/>
      <c r="I10" s="1"/>
      <c r="J10" s="1"/>
    </row>
  </sheetData>
  <mergeCells count="1">
    <mergeCell ref="A1:J1"/>
  </mergeCells>
  <phoneticPr fontId="15" type="noConversion"/>
  <pageMargins left="0.75" right="0.75" top="1" bottom="1" header="0.51180555555555596" footer="0.51180555555555596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A31" sqref="A31"/>
    </sheetView>
  </sheetViews>
  <sheetFormatPr defaultColWidth="9" defaultRowHeight="13.5"/>
  <cols>
    <col min="1" max="1" width="33.375" customWidth="1"/>
  </cols>
  <sheetData>
    <row r="1" spans="1:10" ht="22.5">
      <c r="A1" s="105" t="s">
        <v>408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4.25">
      <c r="A2" s="1"/>
      <c r="B2" s="1"/>
      <c r="C2" s="1"/>
      <c r="D2" s="1"/>
      <c r="E2" s="1"/>
      <c r="F2" s="1"/>
      <c r="G2" s="1"/>
      <c r="H2" s="1"/>
      <c r="I2" s="1"/>
      <c r="J2" s="1" t="s">
        <v>392</v>
      </c>
    </row>
    <row r="3" spans="1:10" ht="57">
      <c r="A3" s="2" t="s">
        <v>393</v>
      </c>
      <c r="B3" s="3" t="s">
        <v>250</v>
      </c>
      <c r="C3" s="3" t="s">
        <v>394</v>
      </c>
      <c r="D3" s="3" t="s">
        <v>395</v>
      </c>
      <c r="E3" s="3" t="s">
        <v>396</v>
      </c>
      <c r="F3" s="3" t="s">
        <v>397</v>
      </c>
      <c r="G3" s="3" t="s">
        <v>398</v>
      </c>
      <c r="H3" s="3" t="s">
        <v>399</v>
      </c>
      <c r="I3" s="3" t="s">
        <v>400</v>
      </c>
      <c r="J3" s="3" t="s">
        <v>401</v>
      </c>
    </row>
    <row r="4" spans="1:10" ht="24.95" customHeight="1">
      <c r="A4" s="4" t="s">
        <v>409</v>
      </c>
      <c r="B4" s="5"/>
      <c r="C4" s="5"/>
      <c r="D4" s="5"/>
      <c r="E4" s="5"/>
      <c r="F4" s="5"/>
      <c r="G4" s="5"/>
      <c r="H4" s="5"/>
      <c r="I4" s="5"/>
      <c r="J4" s="5"/>
    </row>
    <row r="5" spans="1:10" ht="24.95" customHeight="1">
      <c r="A5" s="4" t="s">
        <v>410</v>
      </c>
      <c r="B5" s="5"/>
      <c r="C5" s="5"/>
      <c r="D5" s="5"/>
      <c r="E5" s="5"/>
      <c r="F5" s="5"/>
      <c r="G5" s="5"/>
      <c r="H5" s="5"/>
      <c r="I5" s="5"/>
      <c r="J5" s="5"/>
    </row>
    <row r="6" spans="1:10" ht="24.95" customHeight="1">
      <c r="A6" s="4" t="s">
        <v>411</v>
      </c>
      <c r="B6" s="5"/>
      <c r="C6" s="5"/>
      <c r="D6" s="5"/>
      <c r="E6" s="5"/>
      <c r="F6" s="5"/>
      <c r="G6" s="5"/>
      <c r="H6" s="5"/>
      <c r="I6" s="5"/>
      <c r="J6" s="5"/>
    </row>
    <row r="7" spans="1:10" ht="24.95" customHeight="1">
      <c r="A7" s="6" t="s">
        <v>412</v>
      </c>
      <c r="B7" s="5"/>
      <c r="C7" s="5"/>
      <c r="D7" s="5"/>
      <c r="E7" s="5"/>
      <c r="F7" s="5"/>
      <c r="G7" s="5"/>
      <c r="H7" s="5"/>
      <c r="I7" s="5"/>
      <c r="J7" s="5"/>
    </row>
    <row r="8" spans="1:10" ht="24.95" customHeight="1">
      <c r="A8" s="4" t="s">
        <v>413</v>
      </c>
      <c r="B8" s="5"/>
      <c r="C8" s="5"/>
      <c r="D8" s="5"/>
      <c r="E8" s="5"/>
      <c r="F8" s="5"/>
      <c r="G8" s="5"/>
      <c r="H8" s="5"/>
      <c r="I8" s="5"/>
      <c r="J8" s="5"/>
    </row>
    <row r="9" spans="1:10" ht="24.95" customHeight="1">
      <c r="A9" s="4" t="s">
        <v>414</v>
      </c>
      <c r="B9" s="5"/>
      <c r="C9" s="5"/>
      <c r="D9" s="5"/>
      <c r="E9" s="5"/>
      <c r="F9" s="5"/>
      <c r="G9" s="5"/>
      <c r="H9" s="5"/>
      <c r="I9" s="5"/>
      <c r="J9" s="5"/>
    </row>
    <row r="10" spans="1:10" ht="14.25">
      <c r="A10" s="7" t="s">
        <v>407</v>
      </c>
      <c r="B10" s="1"/>
      <c r="C10" s="1"/>
      <c r="D10" s="1"/>
      <c r="E10" s="1"/>
      <c r="F10" s="1"/>
      <c r="G10" s="1"/>
      <c r="H10" s="1"/>
      <c r="I10" s="1"/>
      <c r="J10" s="1"/>
    </row>
  </sheetData>
  <mergeCells count="1">
    <mergeCell ref="A1:J1"/>
  </mergeCells>
  <phoneticPr fontId="15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04"/>
  <sheetViews>
    <sheetView tabSelected="1" workbookViewId="0">
      <selection activeCell="A18" sqref="A18"/>
    </sheetView>
  </sheetViews>
  <sheetFormatPr defaultColWidth="9" defaultRowHeight="13.5"/>
  <cols>
    <col min="1" max="1" width="38.875" customWidth="1"/>
    <col min="2" max="2" width="19.5" customWidth="1"/>
  </cols>
  <sheetData>
    <row r="1" spans="1:4">
      <c r="A1" s="77" t="s">
        <v>33</v>
      </c>
      <c r="B1" s="77"/>
    </row>
    <row r="2" spans="1:4" ht="20.25">
      <c r="A2" s="82"/>
      <c r="B2" s="82"/>
      <c r="C2" s="57"/>
      <c r="D2" s="57"/>
    </row>
    <row r="3" spans="1:4" ht="20.25">
      <c r="A3" s="58"/>
      <c r="B3" s="61" t="s">
        <v>1</v>
      </c>
      <c r="C3" s="57"/>
      <c r="D3" s="57"/>
    </row>
    <row r="4" spans="1:4">
      <c r="A4" s="79" t="s">
        <v>34</v>
      </c>
      <c r="B4" s="81" t="s">
        <v>35</v>
      </c>
    </row>
    <row r="5" spans="1:4">
      <c r="A5" s="80"/>
      <c r="B5" s="81"/>
    </row>
    <row r="6" spans="1:4" ht="14.25">
      <c r="A6" s="62" t="s">
        <v>36</v>
      </c>
      <c r="B6" s="32">
        <f>SUM(B7:B33)</f>
        <v>9745</v>
      </c>
    </row>
    <row r="7" spans="1:4" ht="14.25">
      <c r="A7" s="63" t="s">
        <v>37</v>
      </c>
      <c r="B7" s="32">
        <v>270</v>
      </c>
    </row>
    <row r="8" spans="1:4" ht="14.25">
      <c r="A8" s="63" t="s">
        <v>38</v>
      </c>
      <c r="B8" s="32">
        <v>165</v>
      </c>
    </row>
    <row r="9" spans="1:4" ht="14.25">
      <c r="A9" s="63" t="s">
        <v>39</v>
      </c>
      <c r="B9" s="32">
        <v>5436</v>
      </c>
    </row>
    <row r="10" spans="1:4" ht="14.25">
      <c r="A10" s="63" t="s">
        <v>40</v>
      </c>
      <c r="B10" s="32">
        <v>345</v>
      </c>
    </row>
    <row r="11" spans="1:4" ht="14.25">
      <c r="A11" s="64" t="s">
        <v>41</v>
      </c>
      <c r="B11" s="32"/>
    </row>
    <row r="12" spans="1:4" ht="14.25">
      <c r="A12" s="63" t="s">
        <v>42</v>
      </c>
      <c r="B12" s="32">
        <v>508</v>
      </c>
    </row>
    <row r="13" spans="1:4" ht="14.25">
      <c r="A13" s="63" t="s">
        <v>43</v>
      </c>
      <c r="B13" s="32"/>
    </row>
    <row r="14" spans="1:4" ht="14.25">
      <c r="A14" s="64" t="s">
        <v>44</v>
      </c>
      <c r="B14" s="32">
        <v>99</v>
      </c>
    </row>
    <row r="15" spans="1:4" ht="14.25">
      <c r="A15" s="63" t="s">
        <v>45</v>
      </c>
      <c r="B15" s="32"/>
    </row>
    <row r="16" spans="1:4" ht="14.25">
      <c r="A16" s="64" t="s">
        <v>46</v>
      </c>
      <c r="B16" s="32">
        <v>312</v>
      </c>
    </row>
    <row r="17" spans="1:2" ht="14.25">
      <c r="A17" s="62" t="s">
        <v>47</v>
      </c>
      <c r="B17" s="32">
        <v>393</v>
      </c>
    </row>
    <row r="18" spans="1:2" ht="14.25">
      <c r="A18" s="62" t="s">
        <v>48</v>
      </c>
      <c r="B18" s="32">
        <v>568</v>
      </c>
    </row>
    <row r="19" spans="1:2" ht="14.25">
      <c r="A19" s="64" t="s">
        <v>49</v>
      </c>
      <c r="B19" s="32"/>
    </row>
    <row r="20" spans="1:2" ht="14.25">
      <c r="A20" s="64" t="s">
        <v>50</v>
      </c>
      <c r="B20" s="32"/>
    </row>
    <row r="21" spans="1:2" ht="14.25">
      <c r="A21" s="63" t="s">
        <v>51</v>
      </c>
      <c r="B21" s="32"/>
    </row>
    <row r="22" spans="1:2" ht="14.25">
      <c r="A22" s="63" t="s">
        <v>52</v>
      </c>
      <c r="B22" s="32"/>
    </row>
    <row r="23" spans="1:2" ht="14.25">
      <c r="A23" s="63" t="s">
        <v>53</v>
      </c>
      <c r="B23" s="32"/>
    </row>
    <row r="24" spans="1:2" ht="14.25">
      <c r="A24" s="63" t="s">
        <v>54</v>
      </c>
      <c r="B24" s="32"/>
    </row>
    <row r="25" spans="1:2" ht="14.25">
      <c r="A25" s="64" t="s">
        <v>55</v>
      </c>
      <c r="B25" s="32">
        <v>93</v>
      </c>
    </row>
    <row r="26" spans="1:2" ht="14.25">
      <c r="A26" s="64" t="s">
        <v>56</v>
      </c>
      <c r="B26" s="32"/>
    </row>
    <row r="27" spans="1:2" ht="14.25">
      <c r="A27" s="64" t="s">
        <v>57</v>
      </c>
      <c r="B27" s="32">
        <v>75</v>
      </c>
    </row>
    <row r="28" spans="1:2" ht="14.25">
      <c r="A28" s="64" t="s">
        <v>58</v>
      </c>
      <c r="B28" s="32">
        <v>357</v>
      </c>
    </row>
    <row r="29" spans="1:2" ht="14.25">
      <c r="A29" s="64" t="s">
        <v>59</v>
      </c>
      <c r="B29" s="32">
        <v>463</v>
      </c>
    </row>
    <row r="30" spans="1:2" ht="14.25">
      <c r="A30" s="64" t="s">
        <v>60</v>
      </c>
      <c r="B30" s="32">
        <v>284</v>
      </c>
    </row>
    <row r="31" spans="1:2" ht="14.25">
      <c r="A31" s="64" t="s">
        <v>61</v>
      </c>
      <c r="B31" s="32">
        <v>84</v>
      </c>
    </row>
    <row r="32" spans="1:2" ht="14.25">
      <c r="A32" s="64" t="s">
        <v>62</v>
      </c>
      <c r="B32" s="32">
        <v>0</v>
      </c>
    </row>
    <row r="33" spans="1:2" ht="14.25">
      <c r="A33" s="64" t="s">
        <v>63</v>
      </c>
      <c r="B33" s="32">
        <v>293</v>
      </c>
    </row>
    <row r="34" spans="1:2" ht="14.25">
      <c r="A34" s="64" t="s">
        <v>64</v>
      </c>
      <c r="B34" s="32">
        <v>0</v>
      </c>
    </row>
    <row r="35" spans="1:2" ht="14.25">
      <c r="A35" s="62" t="s">
        <v>65</v>
      </c>
      <c r="B35" s="32"/>
    </row>
    <row r="36" spans="1:2" ht="14.25">
      <c r="A36" s="63" t="s">
        <v>66</v>
      </c>
      <c r="B36" s="32"/>
    </row>
    <row r="37" spans="1:2" ht="14.25">
      <c r="A37" s="63" t="s">
        <v>67</v>
      </c>
      <c r="B37" s="32"/>
    </row>
    <row r="38" spans="1:2" ht="14.25">
      <c r="A38" s="62" t="s">
        <v>68</v>
      </c>
      <c r="B38" s="32">
        <f>B39</f>
        <v>107</v>
      </c>
    </row>
    <row r="39" spans="1:2" ht="14.25">
      <c r="A39" s="64" t="s">
        <v>69</v>
      </c>
      <c r="B39" s="32">
        <v>107</v>
      </c>
    </row>
    <row r="40" spans="1:2" ht="14.25">
      <c r="A40" s="64" t="s">
        <v>70</v>
      </c>
      <c r="B40" s="32"/>
    </row>
    <row r="41" spans="1:2" ht="14.25">
      <c r="A41" s="62" t="s">
        <v>71</v>
      </c>
      <c r="B41" s="32">
        <f>SUM(B42:B47)</f>
        <v>1162</v>
      </c>
    </row>
    <row r="42" spans="1:2" ht="14.25">
      <c r="A42" s="63" t="s">
        <v>72</v>
      </c>
      <c r="B42" s="32">
        <v>528</v>
      </c>
    </row>
    <row r="43" spans="1:2" ht="14.25">
      <c r="A43" s="64" t="s">
        <v>73</v>
      </c>
      <c r="B43" s="32">
        <v>465</v>
      </c>
    </row>
    <row r="44" spans="1:2" ht="14.25">
      <c r="A44" s="63" t="s">
        <v>74</v>
      </c>
      <c r="B44" s="32"/>
    </row>
    <row r="45" spans="1:2" ht="14.25">
      <c r="A45" s="63" t="s">
        <v>75</v>
      </c>
      <c r="B45" s="32"/>
    </row>
    <row r="46" spans="1:2" ht="14.25">
      <c r="A46" s="62" t="s">
        <v>76</v>
      </c>
      <c r="B46" s="32"/>
    </row>
    <row r="47" spans="1:2" ht="14.25">
      <c r="A47" s="63" t="s">
        <v>77</v>
      </c>
      <c r="B47" s="32">
        <v>169</v>
      </c>
    </row>
    <row r="48" spans="1:2" ht="14.25">
      <c r="A48" s="63" t="s">
        <v>78</v>
      </c>
      <c r="B48" s="32"/>
    </row>
    <row r="49" spans="1:2" ht="14.25">
      <c r="A49" s="64" t="s">
        <v>79</v>
      </c>
      <c r="B49" s="32"/>
    </row>
    <row r="50" spans="1:2" ht="14.25">
      <c r="A50" s="62" t="s">
        <v>80</v>
      </c>
      <c r="B50" s="32"/>
    </row>
    <row r="51" spans="1:2" ht="14.25">
      <c r="A51" s="63" t="s">
        <v>81</v>
      </c>
      <c r="B51" s="32"/>
    </row>
    <row r="52" spans="1:2" ht="14.25">
      <c r="A52" s="63" t="s">
        <v>82</v>
      </c>
      <c r="B52" s="32"/>
    </row>
    <row r="53" spans="1:2" ht="14.25">
      <c r="A53" s="63" t="s">
        <v>83</v>
      </c>
      <c r="B53" s="32"/>
    </row>
    <row r="54" spans="1:2" ht="14.25">
      <c r="A54" s="62" t="s">
        <v>84</v>
      </c>
      <c r="B54" s="32">
        <f>SUM(B55:B63)</f>
        <v>39080</v>
      </c>
    </row>
    <row r="55" spans="1:2" ht="14.25">
      <c r="A55" s="64" t="s">
        <v>85</v>
      </c>
      <c r="B55" s="32">
        <v>1784</v>
      </c>
    </row>
    <row r="56" spans="1:2" ht="14.25">
      <c r="A56" s="63" t="s">
        <v>86</v>
      </c>
      <c r="B56" s="32">
        <v>34530</v>
      </c>
    </row>
    <row r="57" spans="1:2" ht="14.25">
      <c r="A57" s="63" t="s">
        <v>87</v>
      </c>
      <c r="B57" s="32"/>
    </row>
    <row r="58" spans="1:2" ht="14.25">
      <c r="A58" s="62" t="s">
        <v>88</v>
      </c>
      <c r="B58" s="32"/>
    </row>
    <row r="59" spans="1:2" ht="14.25">
      <c r="A59" s="64" t="s">
        <v>89</v>
      </c>
      <c r="B59" s="32"/>
    </row>
    <row r="60" spans="1:2" ht="14.25">
      <c r="A60" s="64" t="s">
        <v>90</v>
      </c>
      <c r="B60" s="32"/>
    </row>
    <row r="61" spans="1:2" ht="14.25">
      <c r="A61" s="63" t="s">
        <v>91</v>
      </c>
      <c r="B61" s="32">
        <v>370</v>
      </c>
    </row>
    <row r="62" spans="1:2" ht="14.25">
      <c r="A62" s="64" t="s">
        <v>92</v>
      </c>
      <c r="B62" s="32">
        <v>1105</v>
      </c>
    </row>
    <row r="63" spans="1:2" ht="14.25">
      <c r="A63" s="63" t="s">
        <v>93</v>
      </c>
      <c r="B63" s="32">
        <v>1291</v>
      </c>
    </row>
    <row r="64" spans="1:2">
      <c r="A64" s="63" t="s">
        <v>94</v>
      </c>
      <c r="B64" s="65"/>
    </row>
    <row r="65" spans="1:2" ht="14.25">
      <c r="A65" s="62" t="s">
        <v>95</v>
      </c>
      <c r="B65" s="32">
        <f>SUM(B66:B72)</f>
        <v>324</v>
      </c>
    </row>
    <row r="66" spans="1:2" ht="14.25">
      <c r="A66" s="64" t="s">
        <v>96</v>
      </c>
      <c r="B66" s="32">
        <v>121</v>
      </c>
    </row>
    <row r="67" spans="1:2" ht="14.25">
      <c r="A67" s="63" t="s">
        <v>97</v>
      </c>
      <c r="B67" s="32"/>
    </row>
    <row r="68" spans="1:2" ht="14.25">
      <c r="A68" s="64" t="s">
        <v>98</v>
      </c>
      <c r="B68" s="32"/>
    </row>
    <row r="69" spans="1:2" ht="14.25">
      <c r="A69" s="64" t="s">
        <v>99</v>
      </c>
      <c r="B69" s="32">
        <v>114</v>
      </c>
    </row>
    <row r="70" spans="1:2" ht="14.25">
      <c r="A70" s="64" t="s">
        <v>100</v>
      </c>
      <c r="B70" s="32"/>
    </row>
    <row r="71" spans="1:2" ht="14.25">
      <c r="A71" s="64" t="s">
        <v>101</v>
      </c>
      <c r="B71" s="32"/>
    </row>
    <row r="72" spans="1:2" ht="14.25">
      <c r="A72" s="63" t="s">
        <v>102</v>
      </c>
      <c r="B72" s="32">
        <v>89</v>
      </c>
    </row>
    <row r="73" spans="1:2">
      <c r="A73" s="63" t="s">
        <v>103</v>
      </c>
      <c r="B73" s="65"/>
    </row>
    <row r="74" spans="1:2">
      <c r="A74" s="62" t="s">
        <v>104</v>
      </c>
      <c r="B74" s="65"/>
    </row>
    <row r="75" spans="1:2">
      <c r="A75" s="63" t="s">
        <v>105</v>
      </c>
      <c r="B75" s="65"/>
    </row>
    <row r="76" spans="1:2" ht="14.25">
      <c r="A76" s="66" t="s">
        <v>106</v>
      </c>
      <c r="B76" s="32">
        <f>SUM(B77:B79)</f>
        <v>412</v>
      </c>
    </row>
    <row r="77" spans="1:2" ht="14.25">
      <c r="A77" s="66" t="s">
        <v>107</v>
      </c>
      <c r="B77" s="32">
        <v>342</v>
      </c>
    </row>
    <row r="78" spans="1:2" ht="14.25">
      <c r="A78" s="66" t="s">
        <v>108</v>
      </c>
      <c r="B78" s="32"/>
    </row>
    <row r="79" spans="1:2" ht="14.25">
      <c r="A79" s="66" t="s">
        <v>109</v>
      </c>
      <c r="B79" s="32">
        <v>70</v>
      </c>
    </row>
    <row r="80" spans="1:2">
      <c r="A80" s="66" t="s">
        <v>110</v>
      </c>
      <c r="B80" s="65"/>
    </row>
    <row r="81" spans="1:2">
      <c r="A81" s="66" t="s">
        <v>111</v>
      </c>
      <c r="B81" s="65"/>
    </row>
    <row r="82" spans="1:2" ht="14.25">
      <c r="A82" s="66" t="s">
        <v>112</v>
      </c>
      <c r="B82" s="32">
        <f>SUM(B83:B100)</f>
        <v>9219</v>
      </c>
    </row>
    <row r="83" spans="1:2" ht="14.25">
      <c r="A83" s="66" t="s">
        <v>113</v>
      </c>
      <c r="B83" s="32">
        <v>121</v>
      </c>
    </row>
    <row r="84" spans="1:2" ht="14.25">
      <c r="A84" s="66" t="s">
        <v>114</v>
      </c>
      <c r="B84" s="32">
        <v>3079</v>
      </c>
    </row>
    <row r="85" spans="1:2" ht="14.25">
      <c r="A85" s="66" t="s">
        <v>115</v>
      </c>
      <c r="B85" s="32">
        <v>1467</v>
      </c>
    </row>
    <row r="86" spans="1:2" ht="14.25">
      <c r="A86" s="66" t="s">
        <v>116</v>
      </c>
      <c r="B86" s="32"/>
    </row>
    <row r="87" spans="1:2" ht="14.25">
      <c r="A87" s="66" t="s">
        <v>117</v>
      </c>
      <c r="B87" s="32">
        <v>187</v>
      </c>
    </row>
    <row r="88" spans="1:2" ht="14.25">
      <c r="A88" s="66" t="s">
        <v>118</v>
      </c>
      <c r="B88" s="32">
        <v>919</v>
      </c>
    </row>
    <row r="89" spans="1:2" ht="14.25">
      <c r="A89" s="66" t="s">
        <v>119</v>
      </c>
      <c r="B89" s="32">
        <v>1443</v>
      </c>
    </row>
    <row r="90" spans="1:2" ht="14.25">
      <c r="A90" s="66" t="s">
        <v>120</v>
      </c>
      <c r="B90" s="32">
        <v>411</v>
      </c>
    </row>
    <row r="91" spans="1:2" ht="14.25">
      <c r="A91" s="66" t="s">
        <v>121</v>
      </c>
      <c r="B91" s="32">
        <v>167</v>
      </c>
    </row>
    <row r="92" spans="1:2" ht="14.25">
      <c r="A92" s="66" t="s">
        <v>122</v>
      </c>
      <c r="B92" s="32">
        <v>135</v>
      </c>
    </row>
    <row r="93" spans="1:2" ht="14.25">
      <c r="A93" s="66" t="s">
        <v>123</v>
      </c>
      <c r="B93" s="32">
        <v>107</v>
      </c>
    </row>
    <row r="94" spans="1:2" ht="14.25">
      <c r="A94" s="66" t="s">
        <v>124</v>
      </c>
      <c r="B94" s="32"/>
    </row>
    <row r="95" spans="1:2" ht="14.25">
      <c r="A95" s="66" t="s">
        <v>125</v>
      </c>
      <c r="B95" s="32">
        <v>1114</v>
      </c>
    </row>
    <row r="96" spans="1:2" ht="14.25">
      <c r="A96" s="66" t="s">
        <v>126</v>
      </c>
      <c r="B96" s="32">
        <v>35</v>
      </c>
    </row>
    <row r="97" spans="1:2" ht="14.25">
      <c r="A97" s="66" t="s">
        <v>127</v>
      </c>
      <c r="B97" s="32">
        <v>30</v>
      </c>
    </row>
    <row r="98" spans="1:2" ht="14.25">
      <c r="A98" s="66" t="s">
        <v>128</v>
      </c>
      <c r="B98" s="32"/>
    </row>
    <row r="99" spans="1:2" ht="14.25">
      <c r="A99" s="66" t="s">
        <v>129</v>
      </c>
      <c r="B99" s="32"/>
    </row>
    <row r="100" spans="1:2" ht="14.25">
      <c r="A100" s="66" t="s">
        <v>130</v>
      </c>
      <c r="B100" s="32">
        <v>4</v>
      </c>
    </row>
    <row r="101" spans="1:2" ht="14.25">
      <c r="A101" s="66" t="s">
        <v>131</v>
      </c>
      <c r="B101" s="32">
        <f>SUM(B102:B110)</f>
        <v>12961</v>
      </c>
    </row>
    <row r="102" spans="1:2" ht="14.25">
      <c r="A102" s="66" t="s">
        <v>132</v>
      </c>
      <c r="B102" s="32">
        <v>241</v>
      </c>
    </row>
    <row r="103" spans="1:2" ht="14.25">
      <c r="A103" s="66" t="s">
        <v>133</v>
      </c>
      <c r="B103" s="32">
        <v>783</v>
      </c>
    </row>
    <row r="104" spans="1:2" ht="14.25">
      <c r="A104" s="66" t="s">
        <v>134</v>
      </c>
      <c r="B104" s="32">
        <v>2433</v>
      </c>
    </row>
    <row r="105" spans="1:2" ht="14.25">
      <c r="A105" s="66" t="s">
        <v>135</v>
      </c>
      <c r="B105" s="32">
        <v>2347</v>
      </c>
    </row>
    <row r="106" spans="1:2" ht="14.25">
      <c r="A106" s="66" t="s">
        <v>136</v>
      </c>
      <c r="B106" s="32">
        <v>5773</v>
      </c>
    </row>
    <row r="107" spans="1:2" ht="14.25">
      <c r="A107" s="66" t="s">
        <v>137</v>
      </c>
      <c r="B107" s="32"/>
    </row>
    <row r="108" spans="1:2" ht="14.25">
      <c r="A108" s="66" t="s">
        <v>138</v>
      </c>
      <c r="B108" s="32">
        <v>1148</v>
      </c>
    </row>
    <row r="109" spans="1:2" ht="14.25">
      <c r="A109" s="66" t="s">
        <v>139</v>
      </c>
      <c r="B109" s="32">
        <v>14</v>
      </c>
    </row>
    <row r="110" spans="1:2" ht="14.25">
      <c r="A110" s="66" t="s">
        <v>140</v>
      </c>
      <c r="B110" s="32">
        <v>222</v>
      </c>
    </row>
    <row r="111" spans="1:2" ht="14.25">
      <c r="A111" s="66" t="s">
        <v>141</v>
      </c>
      <c r="B111" s="32">
        <f>SUM(B112:B122)</f>
        <v>7434</v>
      </c>
    </row>
    <row r="112" spans="1:2" ht="14.25">
      <c r="A112" s="66" t="s">
        <v>142</v>
      </c>
      <c r="B112" s="32">
        <v>153</v>
      </c>
    </row>
    <row r="113" spans="1:2" ht="14.25">
      <c r="A113" s="66" t="s">
        <v>143</v>
      </c>
      <c r="B113" s="32">
        <v>284</v>
      </c>
    </row>
    <row r="114" spans="1:2" ht="14.25">
      <c r="A114" s="66" t="s">
        <v>144</v>
      </c>
      <c r="B114" s="32">
        <v>33</v>
      </c>
    </row>
    <row r="115" spans="1:2" ht="14.25">
      <c r="A115" s="66" t="s">
        <v>145</v>
      </c>
      <c r="B115" s="32"/>
    </row>
    <row r="116" spans="1:2" ht="14.25">
      <c r="A116" s="66" t="s">
        <v>146</v>
      </c>
      <c r="B116" s="32"/>
    </row>
    <row r="117" spans="1:2" ht="14.25">
      <c r="A117" s="66" t="s">
        <v>147</v>
      </c>
      <c r="B117" s="32">
        <v>284</v>
      </c>
    </row>
    <row r="118" spans="1:2" ht="14.25">
      <c r="A118" s="66" t="s">
        <v>148</v>
      </c>
      <c r="B118" s="32"/>
    </row>
    <row r="119" spans="1:2" ht="14.25">
      <c r="A119" s="66" t="s">
        <v>149</v>
      </c>
      <c r="B119" s="32"/>
    </row>
    <row r="120" spans="1:2" ht="14.25">
      <c r="A120" s="66" t="s">
        <v>150</v>
      </c>
      <c r="B120" s="32"/>
    </row>
    <row r="121" spans="1:2" ht="14.25">
      <c r="A121" s="66" t="s">
        <v>151</v>
      </c>
      <c r="B121" s="32">
        <v>6680</v>
      </c>
    </row>
    <row r="122" spans="1:2" ht="14.25">
      <c r="A122" s="66" t="s">
        <v>152</v>
      </c>
      <c r="B122" s="32"/>
    </row>
    <row r="123" spans="1:2">
      <c r="A123" s="66" t="s">
        <v>153</v>
      </c>
      <c r="B123" s="65"/>
    </row>
    <row r="124" spans="1:2">
      <c r="A124" s="66" t="s">
        <v>154</v>
      </c>
      <c r="B124" s="65"/>
    </row>
    <row r="125" spans="1:2">
      <c r="A125" s="66" t="s">
        <v>155</v>
      </c>
      <c r="B125" s="65"/>
    </row>
    <row r="126" spans="1:2">
      <c r="A126" s="66" t="s">
        <v>156</v>
      </c>
      <c r="B126" s="65"/>
    </row>
    <row r="127" spans="1:2" ht="14.25">
      <c r="A127" s="66" t="s">
        <v>157</v>
      </c>
      <c r="B127" s="32">
        <f>SUM(B128:B132)</f>
        <v>36939</v>
      </c>
    </row>
    <row r="128" spans="1:2" ht="14.25">
      <c r="A128" s="66" t="s">
        <v>158</v>
      </c>
      <c r="B128" s="32">
        <v>1356</v>
      </c>
    </row>
    <row r="129" spans="1:2" ht="14.25">
      <c r="A129" s="66" t="s">
        <v>159</v>
      </c>
      <c r="B129" s="32"/>
    </row>
    <row r="130" spans="1:2" ht="14.25">
      <c r="A130" s="66" t="s">
        <v>160</v>
      </c>
      <c r="B130" s="32">
        <v>7039</v>
      </c>
    </row>
    <row r="131" spans="1:2" ht="14.25">
      <c r="A131" s="66" t="s">
        <v>161</v>
      </c>
      <c r="B131" s="32">
        <v>10452</v>
      </c>
    </row>
    <row r="132" spans="1:2" ht="14.25">
      <c r="A132" s="66" t="s">
        <v>162</v>
      </c>
      <c r="B132" s="32">
        <v>18092</v>
      </c>
    </row>
    <row r="133" spans="1:2">
      <c r="A133" s="66" t="s">
        <v>163</v>
      </c>
      <c r="B133" s="65"/>
    </row>
    <row r="134" spans="1:2" ht="14.25">
      <c r="A134" s="66" t="s">
        <v>164</v>
      </c>
      <c r="B134" s="32">
        <f>SUM(B135:B144)</f>
        <v>5374</v>
      </c>
    </row>
    <row r="135" spans="1:2" ht="14.25">
      <c r="A135" s="66" t="s">
        <v>165</v>
      </c>
      <c r="B135" s="32">
        <v>1656</v>
      </c>
    </row>
    <row r="136" spans="1:2" ht="14.25">
      <c r="A136" s="66" t="s">
        <v>166</v>
      </c>
      <c r="B136" s="32">
        <v>951</v>
      </c>
    </row>
    <row r="137" spans="1:2" ht="14.25">
      <c r="A137" s="66" t="s">
        <v>167</v>
      </c>
      <c r="B137" s="32">
        <v>1676</v>
      </c>
    </row>
    <row r="138" spans="1:2" ht="14.25">
      <c r="A138" s="66" t="s">
        <v>168</v>
      </c>
      <c r="B138" s="32"/>
    </row>
    <row r="139" spans="1:2" ht="14.25">
      <c r="A139" s="66" t="s">
        <v>169</v>
      </c>
      <c r="B139" s="32">
        <v>166</v>
      </c>
    </row>
    <row r="140" spans="1:2" ht="14.25">
      <c r="A140" s="66" t="s">
        <v>170</v>
      </c>
      <c r="B140" s="32">
        <v>348</v>
      </c>
    </row>
    <row r="141" spans="1:2" ht="14.25">
      <c r="A141" s="66" t="s">
        <v>171</v>
      </c>
      <c r="B141" s="32">
        <v>576</v>
      </c>
    </row>
    <row r="142" spans="1:2" ht="14.25">
      <c r="A142" s="66" t="s">
        <v>172</v>
      </c>
      <c r="B142" s="32"/>
    </row>
    <row r="143" spans="1:2" ht="14.25">
      <c r="A143" s="66" t="s">
        <v>173</v>
      </c>
      <c r="B143" s="32"/>
    </row>
    <row r="144" spans="1:2" ht="14.25">
      <c r="A144" s="66" t="s">
        <v>174</v>
      </c>
      <c r="B144" s="32">
        <v>1</v>
      </c>
    </row>
    <row r="145" spans="1:2" ht="14.25">
      <c r="A145" s="66" t="s">
        <v>175</v>
      </c>
      <c r="B145" s="32">
        <f>SUM(B146:B151)</f>
        <v>1978</v>
      </c>
    </row>
    <row r="146" spans="1:2" ht="14.25">
      <c r="A146" s="66" t="s">
        <v>176</v>
      </c>
      <c r="B146" s="32">
        <v>425</v>
      </c>
    </row>
    <row r="147" spans="1:2" ht="14.25">
      <c r="A147" s="66" t="s">
        <v>177</v>
      </c>
      <c r="B147" s="32"/>
    </row>
    <row r="148" spans="1:2" ht="14.25">
      <c r="A148" s="66" t="s">
        <v>178</v>
      </c>
      <c r="B148" s="32"/>
    </row>
    <row r="149" spans="1:2" ht="14.25">
      <c r="A149" s="66" t="s">
        <v>179</v>
      </c>
      <c r="B149" s="32"/>
    </row>
    <row r="150" spans="1:2" ht="14.25">
      <c r="A150" s="66" t="s">
        <v>180</v>
      </c>
      <c r="B150" s="32"/>
    </row>
    <row r="151" spans="1:2" ht="14.25">
      <c r="A151" s="66" t="s">
        <v>181</v>
      </c>
      <c r="B151" s="32">
        <v>1553</v>
      </c>
    </row>
    <row r="152" spans="1:2">
      <c r="A152" s="66" t="s">
        <v>182</v>
      </c>
      <c r="B152" s="65"/>
    </row>
    <row r="153" spans="1:2" ht="14.25">
      <c r="A153" s="66" t="s">
        <v>183</v>
      </c>
      <c r="B153" s="32">
        <f>SUM(B155:B158)</f>
        <v>95</v>
      </c>
    </row>
    <row r="154" spans="1:2" ht="14.25">
      <c r="A154" s="66" t="s">
        <v>184</v>
      </c>
      <c r="B154" s="32"/>
    </row>
    <row r="155" spans="1:2" ht="14.25">
      <c r="A155" s="66" t="s">
        <v>185</v>
      </c>
      <c r="B155" s="32">
        <v>0</v>
      </c>
    </row>
    <row r="156" spans="1:2" ht="14.25">
      <c r="A156" s="66" t="s">
        <v>186</v>
      </c>
      <c r="B156" s="32"/>
    </row>
    <row r="157" spans="1:2" ht="14.25">
      <c r="A157" s="66" t="s">
        <v>187</v>
      </c>
      <c r="B157" s="32"/>
    </row>
    <row r="158" spans="1:2" ht="14.25">
      <c r="A158" s="66" t="s">
        <v>188</v>
      </c>
      <c r="B158" s="32">
        <v>95</v>
      </c>
    </row>
    <row r="159" spans="1:2">
      <c r="A159" s="66" t="s">
        <v>189</v>
      </c>
      <c r="B159" s="65"/>
    </row>
    <row r="160" spans="1:2">
      <c r="A160" s="66" t="s">
        <v>190</v>
      </c>
      <c r="B160" s="65"/>
    </row>
    <row r="161" spans="1:2">
      <c r="A161" s="66" t="s">
        <v>191</v>
      </c>
      <c r="B161" s="65"/>
    </row>
    <row r="162" spans="1:2">
      <c r="A162" s="66" t="s">
        <v>192</v>
      </c>
      <c r="B162" s="65"/>
    </row>
    <row r="163" spans="1:2">
      <c r="A163" s="66" t="s">
        <v>193</v>
      </c>
      <c r="B163" s="65"/>
    </row>
    <row r="164" spans="1:2">
      <c r="A164" s="66" t="s">
        <v>194</v>
      </c>
      <c r="B164" s="65"/>
    </row>
    <row r="165" spans="1:2">
      <c r="A165" s="66" t="s">
        <v>195</v>
      </c>
      <c r="B165" s="65"/>
    </row>
    <row r="166" spans="1:2">
      <c r="A166" s="66" t="s">
        <v>196</v>
      </c>
      <c r="B166" s="65"/>
    </row>
    <row r="167" spans="1:2">
      <c r="A167" s="66" t="s">
        <v>197</v>
      </c>
      <c r="B167" s="65"/>
    </row>
    <row r="168" spans="1:2">
      <c r="A168" s="66" t="s">
        <v>198</v>
      </c>
      <c r="B168" s="65"/>
    </row>
    <row r="169" spans="1:2">
      <c r="A169" s="66" t="s">
        <v>199</v>
      </c>
      <c r="B169" s="65"/>
    </row>
    <row r="170" spans="1:2">
      <c r="A170" s="66" t="s">
        <v>200</v>
      </c>
      <c r="B170" s="65"/>
    </row>
    <row r="171" spans="1:2">
      <c r="A171" s="66" t="s">
        <v>201</v>
      </c>
      <c r="B171" s="65"/>
    </row>
    <row r="172" spans="1:2">
      <c r="A172" s="66" t="s">
        <v>202</v>
      </c>
      <c r="B172" s="65"/>
    </row>
    <row r="173" spans="1:2">
      <c r="A173" s="66" t="s">
        <v>203</v>
      </c>
      <c r="B173" s="65"/>
    </row>
    <row r="174" spans="1:2">
      <c r="A174" s="66" t="s">
        <v>204</v>
      </c>
      <c r="B174" s="65"/>
    </row>
    <row r="175" spans="1:2">
      <c r="A175" s="66" t="s">
        <v>205</v>
      </c>
      <c r="B175" s="65"/>
    </row>
    <row r="176" spans="1:2">
      <c r="A176" s="66" t="s">
        <v>206</v>
      </c>
      <c r="B176" s="65"/>
    </row>
    <row r="177" spans="1:2">
      <c r="A177" s="66" t="s">
        <v>165</v>
      </c>
      <c r="B177" s="65"/>
    </row>
    <row r="178" spans="1:2">
      <c r="A178" s="66" t="s">
        <v>207</v>
      </c>
      <c r="B178" s="65"/>
    </row>
    <row r="179" spans="1:2">
      <c r="A179" s="66" t="s">
        <v>208</v>
      </c>
      <c r="B179" s="65"/>
    </row>
    <row r="180" spans="1:2">
      <c r="A180" s="66" t="s">
        <v>209</v>
      </c>
      <c r="B180" s="65"/>
    </row>
    <row r="181" spans="1:2">
      <c r="A181" s="66" t="s">
        <v>210</v>
      </c>
      <c r="B181" s="65"/>
    </row>
    <row r="182" spans="1:2">
      <c r="A182" s="66" t="s">
        <v>211</v>
      </c>
      <c r="B182" s="65"/>
    </row>
    <row r="183" spans="1:2">
      <c r="A183" s="66" t="s">
        <v>212</v>
      </c>
      <c r="B183" s="65"/>
    </row>
    <row r="184" spans="1:2">
      <c r="A184" s="66" t="s">
        <v>213</v>
      </c>
      <c r="B184" s="65"/>
    </row>
    <row r="185" spans="1:2">
      <c r="A185" s="66" t="s">
        <v>214</v>
      </c>
      <c r="B185" s="65"/>
    </row>
    <row r="186" spans="1:2">
      <c r="A186" s="66" t="s">
        <v>215</v>
      </c>
      <c r="B186" s="65"/>
    </row>
    <row r="187" spans="1:2">
      <c r="A187" s="66" t="s">
        <v>216</v>
      </c>
      <c r="B187" s="65"/>
    </row>
    <row r="188" spans="1:2" ht="14.25">
      <c r="A188" s="66" t="s">
        <v>217</v>
      </c>
      <c r="B188" s="32">
        <f>SUM(B189:B190)</f>
        <v>7114</v>
      </c>
    </row>
    <row r="189" spans="1:2" ht="14.25">
      <c r="A189" s="66" t="s">
        <v>218</v>
      </c>
      <c r="B189" s="32">
        <v>4502</v>
      </c>
    </row>
    <row r="190" spans="1:2" ht="14.25">
      <c r="A190" s="66" t="s">
        <v>219</v>
      </c>
      <c r="B190" s="32">
        <v>2612</v>
      </c>
    </row>
    <row r="191" spans="1:2" ht="14.25">
      <c r="A191" s="66" t="s">
        <v>220</v>
      </c>
      <c r="B191" s="32"/>
    </row>
    <row r="192" spans="1:2" ht="14.25">
      <c r="A192" s="66" t="s">
        <v>221</v>
      </c>
      <c r="B192" s="32">
        <v>53</v>
      </c>
    </row>
    <row r="193" spans="1:2" ht="14.25">
      <c r="A193" s="66" t="s">
        <v>222</v>
      </c>
      <c r="B193" s="32">
        <v>53</v>
      </c>
    </row>
    <row r="194" spans="1:2" ht="14.25">
      <c r="A194" s="66" t="s">
        <v>223</v>
      </c>
      <c r="B194" s="32"/>
    </row>
    <row r="195" spans="1:2" ht="14.25">
      <c r="A195" s="66" t="s">
        <v>224</v>
      </c>
      <c r="B195" s="32"/>
    </row>
    <row r="196" spans="1:2" ht="14.25">
      <c r="A196" s="66" t="s">
        <v>225</v>
      </c>
      <c r="B196" s="32"/>
    </row>
    <row r="197" spans="1:2" ht="14.25">
      <c r="A197" s="66" t="s">
        <v>226</v>
      </c>
      <c r="B197" s="32"/>
    </row>
    <row r="198" spans="1:2" ht="14.25">
      <c r="A198" s="66" t="s">
        <v>227</v>
      </c>
      <c r="B198" s="32"/>
    </row>
    <row r="199" spans="1:2" ht="14.25">
      <c r="A199" s="66" t="s">
        <v>228</v>
      </c>
      <c r="B199" s="32"/>
    </row>
    <row r="200" spans="1:2" ht="14.25">
      <c r="A200" s="66" t="s">
        <v>229</v>
      </c>
      <c r="B200" s="32"/>
    </row>
    <row r="201" spans="1:2" ht="14.25">
      <c r="A201" s="66" t="s">
        <v>230</v>
      </c>
      <c r="B201" s="32">
        <v>2676</v>
      </c>
    </row>
    <row r="202" spans="1:2" ht="14.25">
      <c r="A202" s="66" t="s">
        <v>231</v>
      </c>
      <c r="B202" s="32"/>
    </row>
    <row r="203" spans="1:2" ht="14.25">
      <c r="A203" s="66" t="s">
        <v>209</v>
      </c>
      <c r="B203" s="32">
        <v>2676</v>
      </c>
    </row>
    <row r="204" spans="1:2" ht="27" customHeight="1">
      <c r="A204" s="75" t="s">
        <v>435</v>
      </c>
      <c r="B204" s="74">
        <f>B6+B35+B38+B41+B54+B65+B76+B82+B101+B111+B127+B134+B145+B153+B188+B192+B201</f>
        <v>134673</v>
      </c>
    </row>
  </sheetData>
  <mergeCells count="3">
    <mergeCell ref="A4:A5"/>
    <mergeCell ref="B4:B5"/>
    <mergeCell ref="A1:B2"/>
  </mergeCells>
  <phoneticPr fontId="15" type="noConversion"/>
  <pageMargins left="0.69930555555555596" right="0.69930555555555596" top="0.75" bottom="0.75" header="0.3" footer="0.3"/>
  <pageSetup paperSize="9" orientation="portrait" horizontalDpi="2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04"/>
  <sheetViews>
    <sheetView workbookViewId="0">
      <selection activeCell="B210" sqref="B210"/>
    </sheetView>
  </sheetViews>
  <sheetFormatPr defaultColWidth="9" defaultRowHeight="13.5"/>
  <cols>
    <col min="1" max="1" width="38.875" customWidth="1"/>
    <col min="2" max="2" width="19.5" customWidth="1"/>
  </cols>
  <sheetData>
    <row r="1" spans="1:4">
      <c r="A1" s="77" t="s">
        <v>232</v>
      </c>
      <c r="B1" s="77"/>
    </row>
    <row r="2" spans="1:4" ht="20.25">
      <c r="A2" s="82"/>
      <c r="B2" s="82"/>
      <c r="C2" s="57"/>
      <c r="D2" s="57"/>
    </row>
    <row r="3" spans="1:4" ht="20.25">
      <c r="A3" s="58"/>
      <c r="B3" s="61" t="s">
        <v>1</v>
      </c>
      <c r="C3" s="57"/>
      <c r="D3" s="57"/>
    </row>
    <row r="4" spans="1:4">
      <c r="A4" s="79" t="s">
        <v>34</v>
      </c>
      <c r="B4" s="81" t="s">
        <v>35</v>
      </c>
    </row>
    <row r="5" spans="1:4">
      <c r="A5" s="80"/>
      <c r="B5" s="81"/>
    </row>
    <row r="6" spans="1:4" ht="14.25">
      <c r="A6" s="62" t="s">
        <v>36</v>
      </c>
      <c r="B6" s="32">
        <f>SUM(B7:B33)</f>
        <v>9745</v>
      </c>
    </row>
    <row r="7" spans="1:4" ht="14.25">
      <c r="A7" s="63" t="s">
        <v>37</v>
      </c>
      <c r="B7" s="32">
        <v>270</v>
      </c>
    </row>
    <row r="8" spans="1:4" ht="14.25">
      <c r="A8" s="63" t="s">
        <v>38</v>
      </c>
      <c r="B8" s="32">
        <v>165</v>
      </c>
    </row>
    <row r="9" spans="1:4" ht="14.25">
      <c r="A9" s="63" t="s">
        <v>39</v>
      </c>
      <c r="B9" s="32">
        <v>5436</v>
      </c>
    </row>
    <row r="10" spans="1:4" ht="14.25">
      <c r="A10" s="63" t="s">
        <v>40</v>
      </c>
      <c r="B10" s="32">
        <v>345</v>
      </c>
    </row>
    <row r="11" spans="1:4" ht="14.25">
      <c r="A11" s="64" t="s">
        <v>41</v>
      </c>
      <c r="B11" s="32"/>
    </row>
    <row r="12" spans="1:4" ht="14.25">
      <c r="A12" s="63" t="s">
        <v>42</v>
      </c>
      <c r="B12" s="32">
        <v>508</v>
      </c>
    </row>
    <row r="13" spans="1:4" ht="14.25">
      <c r="A13" s="63" t="s">
        <v>43</v>
      </c>
      <c r="B13" s="32"/>
    </row>
    <row r="14" spans="1:4" ht="14.25">
      <c r="A14" s="64" t="s">
        <v>44</v>
      </c>
      <c r="B14" s="32">
        <v>99</v>
      </c>
    </row>
    <row r="15" spans="1:4" ht="14.25">
      <c r="A15" s="63" t="s">
        <v>45</v>
      </c>
      <c r="B15" s="32"/>
    </row>
    <row r="16" spans="1:4" ht="14.25">
      <c r="A16" s="64" t="s">
        <v>46</v>
      </c>
      <c r="B16" s="32">
        <v>312</v>
      </c>
    </row>
    <row r="17" spans="1:2" ht="14.25">
      <c r="A17" s="62" t="s">
        <v>47</v>
      </c>
      <c r="B17" s="32">
        <v>393</v>
      </c>
    </row>
    <row r="18" spans="1:2" ht="14.25">
      <c r="A18" s="62" t="s">
        <v>48</v>
      </c>
      <c r="B18" s="32">
        <v>568</v>
      </c>
    </row>
    <row r="19" spans="1:2" ht="14.25">
      <c r="A19" s="64" t="s">
        <v>49</v>
      </c>
      <c r="B19" s="32"/>
    </row>
    <row r="20" spans="1:2" ht="14.25">
      <c r="A20" s="64" t="s">
        <v>50</v>
      </c>
      <c r="B20" s="32"/>
    </row>
    <row r="21" spans="1:2" ht="14.25">
      <c r="A21" s="63" t="s">
        <v>51</v>
      </c>
      <c r="B21" s="32"/>
    </row>
    <row r="22" spans="1:2" ht="14.25">
      <c r="A22" s="63" t="s">
        <v>52</v>
      </c>
      <c r="B22" s="32"/>
    </row>
    <row r="23" spans="1:2" ht="14.25">
      <c r="A23" s="63" t="s">
        <v>53</v>
      </c>
      <c r="B23" s="32"/>
    </row>
    <row r="24" spans="1:2" ht="14.25">
      <c r="A24" s="63" t="s">
        <v>54</v>
      </c>
      <c r="B24" s="32"/>
    </row>
    <row r="25" spans="1:2" ht="14.25">
      <c r="A25" s="64" t="s">
        <v>55</v>
      </c>
      <c r="B25" s="32">
        <v>93</v>
      </c>
    </row>
    <row r="26" spans="1:2" ht="14.25">
      <c r="A26" s="64" t="s">
        <v>56</v>
      </c>
      <c r="B26" s="32"/>
    </row>
    <row r="27" spans="1:2" ht="14.25">
      <c r="A27" s="64" t="s">
        <v>57</v>
      </c>
      <c r="B27" s="32">
        <v>75</v>
      </c>
    </row>
    <row r="28" spans="1:2" ht="14.25">
      <c r="A28" s="64" t="s">
        <v>58</v>
      </c>
      <c r="B28" s="32">
        <v>357</v>
      </c>
    </row>
    <row r="29" spans="1:2" ht="14.25">
      <c r="A29" s="64" t="s">
        <v>59</v>
      </c>
      <c r="B29" s="32">
        <v>463</v>
      </c>
    </row>
    <row r="30" spans="1:2" ht="14.25">
      <c r="A30" s="64" t="s">
        <v>60</v>
      </c>
      <c r="B30" s="32">
        <v>284</v>
      </c>
    </row>
    <row r="31" spans="1:2" ht="14.25">
      <c r="A31" s="64" t="s">
        <v>61</v>
      </c>
      <c r="B31" s="32">
        <v>84</v>
      </c>
    </row>
    <row r="32" spans="1:2" ht="14.25">
      <c r="A32" s="64" t="s">
        <v>62</v>
      </c>
      <c r="B32" s="32">
        <v>0</v>
      </c>
    </row>
    <row r="33" spans="1:2" ht="14.25">
      <c r="A33" s="64" t="s">
        <v>63</v>
      </c>
      <c r="B33" s="32">
        <v>293</v>
      </c>
    </row>
    <row r="34" spans="1:2" ht="14.25">
      <c r="A34" s="64" t="s">
        <v>64</v>
      </c>
      <c r="B34" s="32">
        <v>0</v>
      </c>
    </row>
    <row r="35" spans="1:2" ht="14.25">
      <c r="A35" s="62" t="s">
        <v>65</v>
      </c>
      <c r="B35" s="32"/>
    </row>
    <row r="36" spans="1:2" ht="14.25">
      <c r="A36" s="63" t="s">
        <v>66</v>
      </c>
      <c r="B36" s="32"/>
    </row>
    <row r="37" spans="1:2" ht="14.25">
      <c r="A37" s="63" t="s">
        <v>67</v>
      </c>
      <c r="B37" s="32"/>
    </row>
    <row r="38" spans="1:2" ht="14.25">
      <c r="A38" s="62" t="s">
        <v>68</v>
      </c>
      <c r="B38" s="32">
        <f>B39</f>
        <v>107</v>
      </c>
    </row>
    <row r="39" spans="1:2" ht="14.25">
      <c r="A39" s="64" t="s">
        <v>69</v>
      </c>
      <c r="B39" s="32">
        <v>107</v>
      </c>
    </row>
    <row r="40" spans="1:2" ht="14.25">
      <c r="A40" s="64" t="s">
        <v>70</v>
      </c>
      <c r="B40" s="32"/>
    </row>
    <row r="41" spans="1:2" ht="14.25">
      <c r="A41" s="62" t="s">
        <v>71</v>
      </c>
      <c r="B41" s="32">
        <f>SUM(B42:B47)</f>
        <v>1162</v>
      </c>
    </row>
    <row r="42" spans="1:2" ht="14.25">
      <c r="A42" s="63" t="s">
        <v>72</v>
      </c>
      <c r="B42" s="32">
        <v>528</v>
      </c>
    </row>
    <row r="43" spans="1:2" ht="14.25">
      <c r="A43" s="64" t="s">
        <v>73</v>
      </c>
      <c r="B43" s="32">
        <v>465</v>
      </c>
    </row>
    <row r="44" spans="1:2" ht="14.25">
      <c r="A44" s="63" t="s">
        <v>74</v>
      </c>
      <c r="B44" s="32"/>
    </row>
    <row r="45" spans="1:2" ht="14.25">
      <c r="A45" s="63" t="s">
        <v>75</v>
      </c>
      <c r="B45" s="32"/>
    </row>
    <row r="46" spans="1:2" ht="14.25">
      <c r="A46" s="62" t="s">
        <v>76</v>
      </c>
      <c r="B46" s="32"/>
    </row>
    <row r="47" spans="1:2" ht="14.25">
      <c r="A47" s="63" t="s">
        <v>77</v>
      </c>
      <c r="B47" s="32">
        <v>169</v>
      </c>
    </row>
    <row r="48" spans="1:2" ht="14.25">
      <c r="A48" s="63" t="s">
        <v>78</v>
      </c>
      <c r="B48" s="32"/>
    </row>
    <row r="49" spans="1:2" ht="14.25">
      <c r="A49" s="64" t="s">
        <v>79</v>
      </c>
      <c r="B49" s="32"/>
    </row>
    <row r="50" spans="1:2" ht="14.25">
      <c r="A50" s="62" t="s">
        <v>80</v>
      </c>
      <c r="B50" s="32"/>
    </row>
    <row r="51" spans="1:2" ht="14.25">
      <c r="A51" s="63" t="s">
        <v>81</v>
      </c>
      <c r="B51" s="32"/>
    </row>
    <row r="52" spans="1:2" ht="14.25">
      <c r="A52" s="63" t="s">
        <v>82</v>
      </c>
      <c r="B52" s="32"/>
    </row>
    <row r="53" spans="1:2" ht="14.25">
      <c r="A53" s="63" t="s">
        <v>83</v>
      </c>
      <c r="B53" s="32"/>
    </row>
    <row r="54" spans="1:2" ht="14.25">
      <c r="A54" s="62" t="s">
        <v>84</v>
      </c>
      <c r="B54" s="32">
        <f>SUM(B55:B63)</f>
        <v>39080</v>
      </c>
    </row>
    <row r="55" spans="1:2" ht="14.25">
      <c r="A55" s="64" t="s">
        <v>85</v>
      </c>
      <c r="B55" s="32">
        <v>1784</v>
      </c>
    </row>
    <row r="56" spans="1:2" ht="14.25">
      <c r="A56" s="63" t="s">
        <v>86</v>
      </c>
      <c r="B56" s="32">
        <v>34530</v>
      </c>
    </row>
    <row r="57" spans="1:2" ht="14.25">
      <c r="A57" s="63" t="s">
        <v>87</v>
      </c>
      <c r="B57" s="32"/>
    </row>
    <row r="58" spans="1:2" ht="14.25">
      <c r="A58" s="62" t="s">
        <v>88</v>
      </c>
      <c r="B58" s="32"/>
    </row>
    <row r="59" spans="1:2" ht="14.25">
      <c r="A59" s="64" t="s">
        <v>89</v>
      </c>
      <c r="B59" s="32"/>
    </row>
    <row r="60" spans="1:2" ht="14.25">
      <c r="A60" s="64" t="s">
        <v>90</v>
      </c>
      <c r="B60" s="32"/>
    </row>
    <row r="61" spans="1:2" ht="14.25">
      <c r="A61" s="63" t="s">
        <v>91</v>
      </c>
      <c r="B61" s="32">
        <v>370</v>
      </c>
    </row>
    <row r="62" spans="1:2" ht="14.25">
      <c r="A62" s="64" t="s">
        <v>92</v>
      </c>
      <c r="B62" s="32">
        <v>1105</v>
      </c>
    </row>
    <row r="63" spans="1:2" ht="14.25">
      <c r="A63" s="63" t="s">
        <v>93</v>
      </c>
      <c r="B63" s="32">
        <v>1291</v>
      </c>
    </row>
    <row r="64" spans="1:2">
      <c r="A64" s="63" t="s">
        <v>94</v>
      </c>
      <c r="B64" s="65"/>
    </row>
    <row r="65" spans="1:2" ht="14.25">
      <c r="A65" s="62" t="s">
        <v>95</v>
      </c>
      <c r="B65" s="32">
        <f>SUM(B66:B72)</f>
        <v>324</v>
      </c>
    </row>
    <row r="66" spans="1:2" ht="14.25">
      <c r="A66" s="64" t="s">
        <v>96</v>
      </c>
      <c r="B66" s="32">
        <v>121</v>
      </c>
    </row>
    <row r="67" spans="1:2" ht="14.25">
      <c r="A67" s="63" t="s">
        <v>97</v>
      </c>
      <c r="B67" s="32"/>
    </row>
    <row r="68" spans="1:2" ht="14.25">
      <c r="A68" s="64" t="s">
        <v>98</v>
      </c>
      <c r="B68" s="32"/>
    </row>
    <row r="69" spans="1:2" ht="14.25">
      <c r="A69" s="64" t="s">
        <v>99</v>
      </c>
      <c r="B69" s="32">
        <v>114</v>
      </c>
    </row>
    <row r="70" spans="1:2" ht="14.25">
      <c r="A70" s="64" t="s">
        <v>100</v>
      </c>
      <c r="B70" s="32"/>
    </row>
    <row r="71" spans="1:2" ht="14.25">
      <c r="A71" s="64" t="s">
        <v>101</v>
      </c>
      <c r="B71" s="32"/>
    </row>
    <row r="72" spans="1:2" ht="14.25">
      <c r="A72" s="63" t="s">
        <v>102</v>
      </c>
      <c r="B72" s="32">
        <v>89</v>
      </c>
    </row>
    <row r="73" spans="1:2">
      <c r="A73" s="63" t="s">
        <v>103</v>
      </c>
      <c r="B73" s="65"/>
    </row>
    <row r="74" spans="1:2">
      <c r="A74" s="62" t="s">
        <v>104</v>
      </c>
      <c r="B74" s="65"/>
    </row>
    <row r="75" spans="1:2">
      <c r="A75" s="63" t="s">
        <v>105</v>
      </c>
      <c r="B75" s="65"/>
    </row>
    <row r="76" spans="1:2" ht="14.25">
      <c r="A76" s="66" t="s">
        <v>106</v>
      </c>
      <c r="B76" s="32">
        <f>SUM(B77:B79)</f>
        <v>412</v>
      </c>
    </row>
    <row r="77" spans="1:2" ht="14.25">
      <c r="A77" s="66" t="s">
        <v>107</v>
      </c>
      <c r="B77" s="32">
        <v>342</v>
      </c>
    </row>
    <row r="78" spans="1:2" ht="14.25">
      <c r="A78" s="66" t="s">
        <v>108</v>
      </c>
      <c r="B78" s="32"/>
    </row>
    <row r="79" spans="1:2" ht="14.25">
      <c r="A79" s="66" t="s">
        <v>109</v>
      </c>
      <c r="B79" s="32">
        <v>70</v>
      </c>
    </row>
    <row r="80" spans="1:2">
      <c r="A80" s="66" t="s">
        <v>110</v>
      </c>
      <c r="B80" s="65"/>
    </row>
    <row r="81" spans="1:2">
      <c r="A81" s="66" t="s">
        <v>111</v>
      </c>
      <c r="B81" s="65"/>
    </row>
    <row r="82" spans="1:2" ht="14.25">
      <c r="A82" s="66" t="s">
        <v>112</v>
      </c>
      <c r="B82" s="32">
        <f>SUM(B83:B100)</f>
        <v>9219</v>
      </c>
    </row>
    <row r="83" spans="1:2" ht="14.25">
      <c r="A83" s="66" t="s">
        <v>113</v>
      </c>
      <c r="B83" s="32">
        <v>121</v>
      </c>
    </row>
    <row r="84" spans="1:2" ht="14.25">
      <c r="A84" s="66" t="s">
        <v>114</v>
      </c>
      <c r="B84" s="32">
        <v>3079</v>
      </c>
    </row>
    <row r="85" spans="1:2" ht="14.25">
      <c r="A85" s="66" t="s">
        <v>115</v>
      </c>
      <c r="B85" s="32">
        <v>1467</v>
      </c>
    </row>
    <row r="86" spans="1:2" ht="14.25">
      <c r="A86" s="66" t="s">
        <v>116</v>
      </c>
      <c r="B86" s="32"/>
    </row>
    <row r="87" spans="1:2" ht="14.25">
      <c r="A87" s="66" t="s">
        <v>117</v>
      </c>
      <c r="B87" s="32">
        <v>187</v>
      </c>
    </row>
    <row r="88" spans="1:2" ht="14.25">
      <c r="A88" s="66" t="s">
        <v>118</v>
      </c>
      <c r="B88" s="32">
        <v>919</v>
      </c>
    </row>
    <row r="89" spans="1:2" ht="14.25">
      <c r="A89" s="66" t="s">
        <v>119</v>
      </c>
      <c r="B89" s="32">
        <v>1443</v>
      </c>
    </row>
    <row r="90" spans="1:2" ht="14.25">
      <c r="A90" s="66" t="s">
        <v>120</v>
      </c>
      <c r="B90" s="32">
        <v>411</v>
      </c>
    </row>
    <row r="91" spans="1:2" ht="14.25">
      <c r="A91" s="66" t="s">
        <v>121</v>
      </c>
      <c r="B91" s="32">
        <v>167</v>
      </c>
    </row>
    <row r="92" spans="1:2" ht="14.25">
      <c r="A92" s="66" t="s">
        <v>122</v>
      </c>
      <c r="B92" s="32">
        <v>135</v>
      </c>
    </row>
    <row r="93" spans="1:2" ht="14.25">
      <c r="A93" s="66" t="s">
        <v>123</v>
      </c>
      <c r="B93" s="32">
        <v>107</v>
      </c>
    </row>
    <row r="94" spans="1:2" ht="14.25">
      <c r="A94" s="66" t="s">
        <v>124</v>
      </c>
      <c r="B94" s="32"/>
    </row>
    <row r="95" spans="1:2" ht="14.25">
      <c r="A95" s="66" t="s">
        <v>125</v>
      </c>
      <c r="B95" s="32">
        <v>1114</v>
      </c>
    </row>
    <row r="96" spans="1:2" ht="14.25">
      <c r="A96" s="66" t="s">
        <v>126</v>
      </c>
      <c r="B96" s="32">
        <v>35</v>
      </c>
    </row>
    <row r="97" spans="1:2" ht="14.25">
      <c r="A97" s="66" t="s">
        <v>127</v>
      </c>
      <c r="B97" s="32">
        <v>30</v>
      </c>
    </row>
    <row r="98" spans="1:2" ht="14.25">
      <c r="A98" s="66" t="s">
        <v>128</v>
      </c>
      <c r="B98" s="32"/>
    </row>
    <row r="99" spans="1:2" ht="14.25">
      <c r="A99" s="66" t="s">
        <v>129</v>
      </c>
      <c r="B99" s="32"/>
    </row>
    <row r="100" spans="1:2" ht="14.25">
      <c r="A100" s="66" t="s">
        <v>130</v>
      </c>
      <c r="B100" s="32">
        <v>4</v>
      </c>
    </row>
    <row r="101" spans="1:2" ht="14.25">
      <c r="A101" s="66" t="s">
        <v>131</v>
      </c>
      <c r="B101" s="32">
        <f>SUM(B102:B110)</f>
        <v>12961</v>
      </c>
    </row>
    <row r="102" spans="1:2" ht="14.25">
      <c r="A102" s="66" t="s">
        <v>132</v>
      </c>
      <c r="B102" s="32">
        <v>241</v>
      </c>
    </row>
    <row r="103" spans="1:2" ht="14.25">
      <c r="A103" s="66" t="s">
        <v>133</v>
      </c>
      <c r="B103" s="32">
        <v>783</v>
      </c>
    </row>
    <row r="104" spans="1:2" ht="14.25">
      <c r="A104" s="66" t="s">
        <v>134</v>
      </c>
      <c r="B104" s="32">
        <v>2433</v>
      </c>
    </row>
    <row r="105" spans="1:2" ht="14.25">
      <c r="A105" s="66" t="s">
        <v>135</v>
      </c>
      <c r="B105" s="32">
        <v>2347</v>
      </c>
    </row>
    <row r="106" spans="1:2" ht="14.25">
      <c r="A106" s="66" t="s">
        <v>136</v>
      </c>
      <c r="B106" s="32">
        <v>5773</v>
      </c>
    </row>
    <row r="107" spans="1:2" ht="14.25">
      <c r="A107" s="66" t="s">
        <v>137</v>
      </c>
      <c r="B107" s="32"/>
    </row>
    <row r="108" spans="1:2" ht="14.25">
      <c r="A108" s="66" t="s">
        <v>138</v>
      </c>
      <c r="B108" s="32">
        <v>1148</v>
      </c>
    </row>
    <row r="109" spans="1:2" ht="14.25">
      <c r="A109" s="66" t="s">
        <v>139</v>
      </c>
      <c r="B109" s="32">
        <v>14</v>
      </c>
    </row>
    <row r="110" spans="1:2" ht="14.25">
      <c r="A110" s="66" t="s">
        <v>140</v>
      </c>
      <c r="B110" s="32">
        <v>222</v>
      </c>
    </row>
    <row r="111" spans="1:2" ht="14.25">
      <c r="A111" s="66" t="s">
        <v>141</v>
      </c>
      <c r="B111" s="32">
        <f>SUM(B112:B122)</f>
        <v>7434</v>
      </c>
    </row>
    <row r="112" spans="1:2" ht="14.25">
      <c r="A112" s="66" t="s">
        <v>142</v>
      </c>
      <c r="B112" s="32">
        <v>153</v>
      </c>
    </row>
    <row r="113" spans="1:2" ht="14.25">
      <c r="A113" s="66" t="s">
        <v>143</v>
      </c>
      <c r="B113" s="32">
        <v>284</v>
      </c>
    </row>
    <row r="114" spans="1:2" ht="14.25">
      <c r="A114" s="66" t="s">
        <v>144</v>
      </c>
      <c r="B114" s="32">
        <v>33</v>
      </c>
    </row>
    <row r="115" spans="1:2" ht="14.25">
      <c r="A115" s="66" t="s">
        <v>145</v>
      </c>
      <c r="B115" s="32"/>
    </row>
    <row r="116" spans="1:2" ht="14.25">
      <c r="A116" s="66" t="s">
        <v>146</v>
      </c>
      <c r="B116" s="32"/>
    </row>
    <row r="117" spans="1:2" ht="14.25">
      <c r="A117" s="66" t="s">
        <v>147</v>
      </c>
      <c r="B117" s="32">
        <v>284</v>
      </c>
    </row>
    <row r="118" spans="1:2" ht="14.25">
      <c r="A118" s="66" t="s">
        <v>148</v>
      </c>
      <c r="B118" s="32"/>
    </row>
    <row r="119" spans="1:2" ht="14.25">
      <c r="A119" s="66" t="s">
        <v>149</v>
      </c>
      <c r="B119" s="32"/>
    </row>
    <row r="120" spans="1:2" ht="14.25">
      <c r="A120" s="66" t="s">
        <v>150</v>
      </c>
      <c r="B120" s="32"/>
    </row>
    <row r="121" spans="1:2" ht="14.25">
      <c r="A121" s="66" t="s">
        <v>151</v>
      </c>
      <c r="B121" s="32">
        <v>6680</v>
      </c>
    </row>
    <row r="122" spans="1:2" ht="14.25">
      <c r="A122" s="66" t="s">
        <v>152</v>
      </c>
      <c r="B122" s="32"/>
    </row>
    <row r="123" spans="1:2">
      <c r="A123" s="66" t="s">
        <v>153</v>
      </c>
      <c r="B123" s="65"/>
    </row>
    <row r="124" spans="1:2">
      <c r="A124" s="66" t="s">
        <v>154</v>
      </c>
      <c r="B124" s="65"/>
    </row>
    <row r="125" spans="1:2">
      <c r="A125" s="66" t="s">
        <v>155</v>
      </c>
      <c r="B125" s="65"/>
    </row>
    <row r="126" spans="1:2">
      <c r="A126" s="66" t="s">
        <v>156</v>
      </c>
      <c r="B126" s="65"/>
    </row>
    <row r="127" spans="1:2" ht="14.25">
      <c r="A127" s="66" t="s">
        <v>157</v>
      </c>
      <c r="B127" s="32">
        <f>SUM(B128:B132)</f>
        <v>36939</v>
      </c>
    </row>
    <row r="128" spans="1:2" ht="14.25">
      <c r="A128" s="66" t="s">
        <v>158</v>
      </c>
      <c r="B128" s="32">
        <v>1356</v>
      </c>
    </row>
    <row r="129" spans="1:2" ht="14.25">
      <c r="A129" s="66" t="s">
        <v>159</v>
      </c>
      <c r="B129" s="32"/>
    </row>
    <row r="130" spans="1:2" ht="14.25">
      <c r="A130" s="66" t="s">
        <v>160</v>
      </c>
      <c r="B130" s="32">
        <v>7039</v>
      </c>
    </row>
    <row r="131" spans="1:2" ht="14.25">
      <c r="A131" s="66" t="s">
        <v>161</v>
      </c>
      <c r="B131" s="32">
        <v>10452</v>
      </c>
    </row>
    <row r="132" spans="1:2" ht="14.25">
      <c r="A132" s="66" t="s">
        <v>162</v>
      </c>
      <c r="B132" s="32">
        <v>18092</v>
      </c>
    </row>
    <row r="133" spans="1:2">
      <c r="A133" s="66" t="s">
        <v>163</v>
      </c>
      <c r="B133" s="65"/>
    </row>
    <row r="134" spans="1:2" ht="14.25">
      <c r="A134" s="66" t="s">
        <v>164</v>
      </c>
      <c r="B134" s="32">
        <f>SUM(B135:B144)</f>
        <v>5374</v>
      </c>
    </row>
    <row r="135" spans="1:2" ht="14.25">
      <c r="A135" s="66" t="s">
        <v>165</v>
      </c>
      <c r="B135" s="32">
        <v>1656</v>
      </c>
    </row>
    <row r="136" spans="1:2" ht="14.25">
      <c r="A136" s="66" t="s">
        <v>166</v>
      </c>
      <c r="B136" s="32">
        <v>951</v>
      </c>
    </row>
    <row r="137" spans="1:2" ht="14.25">
      <c r="A137" s="66" t="s">
        <v>167</v>
      </c>
      <c r="B137" s="32">
        <v>1676</v>
      </c>
    </row>
    <row r="138" spans="1:2" ht="14.25">
      <c r="A138" s="66" t="s">
        <v>168</v>
      </c>
      <c r="B138" s="32"/>
    </row>
    <row r="139" spans="1:2" ht="14.25">
      <c r="A139" s="66" t="s">
        <v>169</v>
      </c>
      <c r="B139" s="32">
        <v>166</v>
      </c>
    </row>
    <row r="140" spans="1:2" ht="14.25">
      <c r="A140" s="66" t="s">
        <v>170</v>
      </c>
      <c r="B140" s="32">
        <v>348</v>
      </c>
    </row>
    <row r="141" spans="1:2" ht="14.25">
      <c r="A141" s="66" t="s">
        <v>171</v>
      </c>
      <c r="B141" s="32">
        <v>576</v>
      </c>
    </row>
    <row r="142" spans="1:2" ht="14.25">
      <c r="A142" s="66" t="s">
        <v>172</v>
      </c>
      <c r="B142" s="32"/>
    </row>
    <row r="143" spans="1:2" ht="14.25">
      <c r="A143" s="66" t="s">
        <v>173</v>
      </c>
      <c r="B143" s="32"/>
    </row>
    <row r="144" spans="1:2" ht="14.25">
      <c r="A144" s="66" t="s">
        <v>174</v>
      </c>
      <c r="B144" s="32">
        <v>1</v>
      </c>
    </row>
    <row r="145" spans="1:2" ht="14.25">
      <c r="A145" s="66" t="s">
        <v>175</v>
      </c>
      <c r="B145" s="32">
        <f>SUM(B146:B151)</f>
        <v>1978</v>
      </c>
    </row>
    <row r="146" spans="1:2" ht="14.25">
      <c r="A146" s="66" t="s">
        <v>176</v>
      </c>
      <c r="B146" s="32">
        <v>425</v>
      </c>
    </row>
    <row r="147" spans="1:2" ht="14.25">
      <c r="A147" s="66" t="s">
        <v>177</v>
      </c>
      <c r="B147" s="32"/>
    </row>
    <row r="148" spans="1:2" ht="14.25">
      <c r="A148" s="66" t="s">
        <v>178</v>
      </c>
      <c r="B148" s="32"/>
    </row>
    <row r="149" spans="1:2" ht="14.25">
      <c r="A149" s="66" t="s">
        <v>179</v>
      </c>
      <c r="B149" s="32"/>
    </row>
    <row r="150" spans="1:2" ht="14.25">
      <c r="A150" s="66" t="s">
        <v>180</v>
      </c>
      <c r="B150" s="32"/>
    </row>
    <row r="151" spans="1:2" ht="14.25">
      <c r="A151" s="66" t="s">
        <v>181</v>
      </c>
      <c r="B151" s="32">
        <v>1553</v>
      </c>
    </row>
    <row r="152" spans="1:2">
      <c r="A152" s="66" t="s">
        <v>182</v>
      </c>
      <c r="B152" s="65"/>
    </row>
    <row r="153" spans="1:2" ht="14.25">
      <c r="A153" s="66" t="s">
        <v>183</v>
      </c>
      <c r="B153" s="32">
        <f>SUM(B155:B158)</f>
        <v>95</v>
      </c>
    </row>
    <row r="154" spans="1:2" ht="14.25">
      <c r="A154" s="66" t="s">
        <v>184</v>
      </c>
      <c r="B154" s="32"/>
    </row>
    <row r="155" spans="1:2" ht="14.25">
      <c r="A155" s="66" t="s">
        <v>185</v>
      </c>
      <c r="B155" s="32">
        <v>0</v>
      </c>
    </row>
    <row r="156" spans="1:2" ht="14.25">
      <c r="A156" s="66" t="s">
        <v>186</v>
      </c>
      <c r="B156" s="32"/>
    </row>
    <row r="157" spans="1:2" ht="14.25">
      <c r="A157" s="66" t="s">
        <v>187</v>
      </c>
      <c r="B157" s="32"/>
    </row>
    <row r="158" spans="1:2" ht="14.25">
      <c r="A158" s="66" t="s">
        <v>188</v>
      </c>
      <c r="B158" s="32">
        <v>95</v>
      </c>
    </row>
    <row r="159" spans="1:2">
      <c r="A159" s="66" t="s">
        <v>189</v>
      </c>
      <c r="B159" s="65"/>
    </row>
    <row r="160" spans="1:2">
      <c r="A160" s="66" t="s">
        <v>190</v>
      </c>
      <c r="B160" s="65"/>
    </row>
    <row r="161" spans="1:2">
      <c r="A161" s="66" t="s">
        <v>191</v>
      </c>
      <c r="B161" s="65"/>
    </row>
    <row r="162" spans="1:2">
      <c r="A162" s="66" t="s">
        <v>192</v>
      </c>
      <c r="B162" s="65"/>
    </row>
    <row r="163" spans="1:2">
      <c r="A163" s="66" t="s">
        <v>193</v>
      </c>
      <c r="B163" s="65"/>
    </row>
    <row r="164" spans="1:2">
      <c r="A164" s="66" t="s">
        <v>194</v>
      </c>
      <c r="B164" s="65"/>
    </row>
    <row r="165" spans="1:2">
      <c r="A165" s="66" t="s">
        <v>195</v>
      </c>
      <c r="B165" s="65"/>
    </row>
    <row r="166" spans="1:2">
      <c r="A166" s="66" t="s">
        <v>196</v>
      </c>
      <c r="B166" s="65"/>
    </row>
    <row r="167" spans="1:2">
      <c r="A167" s="66" t="s">
        <v>197</v>
      </c>
      <c r="B167" s="65"/>
    </row>
    <row r="168" spans="1:2">
      <c r="A168" s="66" t="s">
        <v>198</v>
      </c>
      <c r="B168" s="65"/>
    </row>
    <row r="169" spans="1:2">
      <c r="A169" s="66" t="s">
        <v>199</v>
      </c>
      <c r="B169" s="65"/>
    </row>
    <row r="170" spans="1:2">
      <c r="A170" s="66" t="s">
        <v>200</v>
      </c>
      <c r="B170" s="65"/>
    </row>
    <row r="171" spans="1:2">
      <c r="A171" s="66" t="s">
        <v>201</v>
      </c>
      <c r="B171" s="65"/>
    </row>
    <row r="172" spans="1:2">
      <c r="A172" s="66" t="s">
        <v>202</v>
      </c>
      <c r="B172" s="65"/>
    </row>
    <row r="173" spans="1:2">
      <c r="A173" s="66" t="s">
        <v>203</v>
      </c>
      <c r="B173" s="65"/>
    </row>
    <row r="174" spans="1:2">
      <c r="A174" s="66" t="s">
        <v>204</v>
      </c>
      <c r="B174" s="65"/>
    </row>
    <row r="175" spans="1:2">
      <c r="A175" s="66" t="s">
        <v>205</v>
      </c>
      <c r="B175" s="65"/>
    </row>
    <row r="176" spans="1:2">
      <c r="A176" s="66" t="s">
        <v>206</v>
      </c>
      <c r="B176" s="65"/>
    </row>
    <row r="177" spans="1:2">
      <c r="A177" s="66" t="s">
        <v>165</v>
      </c>
      <c r="B177" s="65"/>
    </row>
    <row r="178" spans="1:2">
      <c r="A178" s="66" t="s">
        <v>207</v>
      </c>
      <c r="B178" s="65"/>
    </row>
    <row r="179" spans="1:2">
      <c r="A179" s="66" t="s">
        <v>208</v>
      </c>
      <c r="B179" s="65"/>
    </row>
    <row r="180" spans="1:2">
      <c r="A180" s="66" t="s">
        <v>209</v>
      </c>
      <c r="B180" s="65"/>
    </row>
    <row r="181" spans="1:2">
      <c r="A181" s="66" t="s">
        <v>210</v>
      </c>
      <c r="B181" s="65"/>
    </row>
    <row r="182" spans="1:2">
      <c r="A182" s="66" t="s">
        <v>211</v>
      </c>
      <c r="B182" s="65"/>
    </row>
    <row r="183" spans="1:2">
      <c r="A183" s="66" t="s">
        <v>212</v>
      </c>
      <c r="B183" s="65"/>
    </row>
    <row r="184" spans="1:2">
      <c r="A184" s="66" t="s">
        <v>213</v>
      </c>
      <c r="B184" s="65"/>
    </row>
    <row r="185" spans="1:2">
      <c r="A185" s="66" t="s">
        <v>214</v>
      </c>
      <c r="B185" s="65"/>
    </row>
    <row r="186" spans="1:2">
      <c r="A186" s="66" t="s">
        <v>215</v>
      </c>
      <c r="B186" s="65"/>
    </row>
    <row r="187" spans="1:2">
      <c r="A187" s="66" t="s">
        <v>216</v>
      </c>
      <c r="B187" s="65"/>
    </row>
    <row r="188" spans="1:2" ht="14.25">
      <c r="A188" s="66" t="s">
        <v>217</v>
      </c>
      <c r="B188" s="32">
        <f>SUM(B189:B190)</f>
        <v>7114</v>
      </c>
    </row>
    <row r="189" spans="1:2" ht="14.25">
      <c r="A189" s="66" t="s">
        <v>218</v>
      </c>
      <c r="B189" s="32">
        <v>4502</v>
      </c>
    </row>
    <row r="190" spans="1:2" ht="14.25">
      <c r="A190" s="66" t="s">
        <v>219</v>
      </c>
      <c r="B190" s="32">
        <v>2612</v>
      </c>
    </row>
    <row r="191" spans="1:2" ht="14.25">
      <c r="A191" s="66" t="s">
        <v>220</v>
      </c>
      <c r="B191" s="32"/>
    </row>
    <row r="192" spans="1:2" ht="14.25">
      <c r="A192" s="66" t="s">
        <v>221</v>
      </c>
      <c r="B192" s="32">
        <v>53</v>
      </c>
    </row>
    <row r="193" spans="1:2" ht="14.25">
      <c r="A193" s="66" t="s">
        <v>222</v>
      </c>
      <c r="B193" s="32">
        <v>53</v>
      </c>
    </row>
    <row r="194" spans="1:2" ht="14.25">
      <c r="A194" s="66" t="s">
        <v>223</v>
      </c>
      <c r="B194" s="32"/>
    </row>
    <row r="195" spans="1:2" ht="14.25">
      <c r="A195" s="66" t="s">
        <v>224</v>
      </c>
      <c r="B195" s="32"/>
    </row>
    <row r="196" spans="1:2" ht="14.25">
      <c r="A196" s="66" t="s">
        <v>225</v>
      </c>
      <c r="B196" s="32"/>
    </row>
    <row r="197" spans="1:2" ht="14.25">
      <c r="A197" s="66" t="s">
        <v>226</v>
      </c>
      <c r="B197" s="32"/>
    </row>
    <row r="198" spans="1:2" ht="14.25">
      <c r="A198" s="66" t="s">
        <v>227</v>
      </c>
      <c r="B198" s="32"/>
    </row>
    <row r="199" spans="1:2" ht="14.25">
      <c r="A199" s="66" t="s">
        <v>228</v>
      </c>
      <c r="B199" s="32"/>
    </row>
    <row r="200" spans="1:2" ht="14.25">
      <c r="A200" s="66" t="s">
        <v>229</v>
      </c>
      <c r="B200" s="32"/>
    </row>
    <row r="201" spans="1:2" ht="14.25">
      <c r="A201" s="66" t="s">
        <v>230</v>
      </c>
      <c r="B201" s="32">
        <v>2676</v>
      </c>
    </row>
    <row r="202" spans="1:2" ht="14.25">
      <c r="A202" s="66" t="s">
        <v>231</v>
      </c>
      <c r="B202" s="32"/>
    </row>
    <row r="203" spans="1:2" ht="14.25">
      <c r="A203" s="66" t="s">
        <v>209</v>
      </c>
      <c r="B203" s="32">
        <v>2676</v>
      </c>
    </row>
    <row r="204" spans="1:2" ht="30" customHeight="1">
      <c r="A204" s="76" t="s">
        <v>435</v>
      </c>
      <c r="B204" s="74">
        <f>B6+B35+B38+B41+B54+B65+B76+B82+B101+B111+B127+B134+B145+B153+B188+B192+B201</f>
        <v>134673</v>
      </c>
    </row>
  </sheetData>
  <mergeCells count="3">
    <mergeCell ref="A4:A5"/>
    <mergeCell ref="B4:B5"/>
    <mergeCell ref="A1:B2"/>
  </mergeCells>
  <phoneticPr fontId="15" type="noConversion"/>
  <pageMargins left="0.69930555555555596" right="0.69930555555555596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N10" sqref="N10"/>
    </sheetView>
  </sheetViews>
  <sheetFormatPr defaultRowHeight="13.5"/>
  <cols>
    <col min="1" max="1" width="30.875" style="52" customWidth="1"/>
    <col min="2" max="16384" width="9" style="52"/>
  </cols>
  <sheetData>
    <row r="1" spans="1:11" ht="20.25">
      <c r="A1" s="77" t="s">
        <v>233</v>
      </c>
      <c r="B1" s="77"/>
      <c r="C1" s="77"/>
      <c r="D1" s="77"/>
      <c r="E1" s="77"/>
      <c r="F1" s="77"/>
      <c r="G1" s="77"/>
      <c r="H1" s="83"/>
      <c r="I1" s="83"/>
      <c r="J1" s="83"/>
      <c r="K1" s="83"/>
    </row>
    <row r="2" spans="1:11" ht="14.25">
      <c r="A2" s="53"/>
      <c r="C2" s="54"/>
      <c r="D2" s="54"/>
      <c r="K2" s="56" t="s">
        <v>234</v>
      </c>
    </row>
    <row r="3" spans="1:11" s="51" customFormat="1" ht="42.75">
      <c r="A3" s="29" t="s">
        <v>34</v>
      </c>
      <c r="B3" s="32" t="s">
        <v>235</v>
      </c>
      <c r="C3" s="30" t="s">
        <v>236</v>
      </c>
      <c r="D3" s="30" t="s">
        <v>237</v>
      </c>
      <c r="E3" s="30" t="s">
        <v>238</v>
      </c>
      <c r="F3" s="30" t="s">
        <v>239</v>
      </c>
      <c r="G3" s="30" t="s">
        <v>240</v>
      </c>
      <c r="H3" s="30" t="s">
        <v>241</v>
      </c>
      <c r="I3" s="30" t="s">
        <v>242</v>
      </c>
      <c r="J3" s="30" t="s">
        <v>243</v>
      </c>
      <c r="K3" s="30" t="s">
        <v>244</v>
      </c>
    </row>
    <row r="4" spans="1:11">
      <c r="A4" s="34" t="s">
        <v>245</v>
      </c>
      <c r="B4" s="34">
        <f>SUM(C4:J4)</f>
        <v>9745</v>
      </c>
      <c r="C4" s="34">
        <v>4800</v>
      </c>
      <c r="D4" s="34">
        <v>3298</v>
      </c>
      <c r="E4" s="34">
        <v>1540</v>
      </c>
      <c r="F4" s="34">
        <v>32</v>
      </c>
      <c r="G4" s="34"/>
      <c r="H4" s="34">
        <v>75</v>
      </c>
      <c r="I4" s="34">
        <v>0</v>
      </c>
      <c r="J4" s="34"/>
      <c r="K4" s="34"/>
    </row>
    <row r="5" spans="1:11">
      <c r="A5" s="34" t="s">
        <v>65</v>
      </c>
      <c r="B5" s="34">
        <f t="shared" ref="B5:B26" si="0">SUM(C5:J5)</f>
        <v>0</v>
      </c>
      <c r="C5" s="34"/>
      <c r="D5" s="34"/>
      <c r="E5" s="34"/>
      <c r="F5" s="34"/>
      <c r="G5" s="34"/>
      <c r="H5" s="34"/>
      <c r="I5" s="34"/>
      <c r="J5" s="34"/>
      <c r="K5" s="34"/>
    </row>
    <row r="6" spans="1:11">
      <c r="A6" s="34" t="s">
        <v>68</v>
      </c>
      <c r="B6" s="34">
        <f t="shared" si="0"/>
        <v>107</v>
      </c>
      <c r="C6" s="34"/>
      <c r="D6" s="34">
        <v>107</v>
      </c>
      <c r="E6" s="34">
        <v>0</v>
      </c>
      <c r="F6" s="34"/>
      <c r="G6" s="34"/>
      <c r="H6" s="34"/>
      <c r="I6" s="34"/>
      <c r="J6" s="34"/>
      <c r="K6" s="34"/>
    </row>
    <row r="7" spans="1:11">
      <c r="A7" s="34" t="s">
        <v>71</v>
      </c>
      <c r="B7" s="34">
        <f t="shared" si="0"/>
        <v>1162</v>
      </c>
      <c r="C7" s="34">
        <v>847</v>
      </c>
      <c r="D7" s="34">
        <v>223</v>
      </c>
      <c r="E7" s="34">
        <v>92</v>
      </c>
      <c r="F7" s="34"/>
      <c r="G7" s="34"/>
      <c r="H7" s="34"/>
      <c r="I7" s="34"/>
      <c r="J7" s="34"/>
      <c r="K7" s="34"/>
    </row>
    <row r="8" spans="1:11">
      <c r="A8" s="34" t="s">
        <v>84</v>
      </c>
      <c r="B8" s="34">
        <f t="shared" si="0"/>
        <v>39080</v>
      </c>
      <c r="C8" s="34">
        <v>16020</v>
      </c>
      <c r="D8" s="34">
        <v>8854</v>
      </c>
      <c r="E8" s="34">
        <v>11400</v>
      </c>
      <c r="F8" s="34"/>
      <c r="G8" s="34"/>
      <c r="H8" s="34"/>
      <c r="I8" s="34">
        <v>14</v>
      </c>
      <c r="J8" s="34">
        <v>2792</v>
      </c>
      <c r="K8" s="34"/>
    </row>
    <row r="9" spans="1:11">
      <c r="A9" s="34" t="s">
        <v>95</v>
      </c>
      <c r="B9" s="34">
        <f t="shared" si="0"/>
        <v>324</v>
      </c>
      <c r="C9" s="34">
        <v>70</v>
      </c>
      <c r="D9" s="34">
        <v>142</v>
      </c>
      <c r="E9" s="34">
        <v>105</v>
      </c>
      <c r="F9" s="34"/>
      <c r="G9" s="34"/>
      <c r="H9" s="34"/>
      <c r="I9" s="34"/>
      <c r="J9" s="34">
        <v>7</v>
      </c>
      <c r="K9" s="34"/>
    </row>
    <row r="10" spans="1:11">
      <c r="A10" s="34" t="s">
        <v>106</v>
      </c>
      <c r="B10" s="34">
        <f t="shared" si="0"/>
        <v>412</v>
      </c>
      <c r="C10" s="34">
        <v>215</v>
      </c>
      <c r="D10" s="34">
        <v>119</v>
      </c>
      <c r="E10" s="34">
        <v>76</v>
      </c>
      <c r="F10" s="34"/>
      <c r="G10" s="34"/>
      <c r="H10" s="34"/>
      <c r="I10" s="34">
        <v>0</v>
      </c>
      <c r="J10" s="34">
        <v>2</v>
      </c>
      <c r="K10" s="34"/>
    </row>
    <row r="11" spans="1:11">
      <c r="A11" s="34" t="s">
        <v>112</v>
      </c>
      <c r="B11" s="34">
        <f t="shared" si="0"/>
        <v>9219</v>
      </c>
      <c r="C11" s="34">
        <v>453</v>
      </c>
      <c r="D11" s="34">
        <v>1625</v>
      </c>
      <c r="E11" s="34">
        <v>7137</v>
      </c>
      <c r="F11" s="34"/>
      <c r="G11" s="34"/>
      <c r="H11" s="34"/>
      <c r="I11" s="34"/>
      <c r="J11" s="34">
        <v>4</v>
      </c>
      <c r="K11" s="34"/>
    </row>
    <row r="12" spans="1:11">
      <c r="A12" s="34" t="s">
        <v>131</v>
      </c>
      <c r="B12" s="34">
        <f t="shared" si="0"/>
        <v>12961</v>
      </c>
      <c r="C12" s="34">
        <v>6578</v>
      </c>
      <c r="D12" s="34">
        <v>2431</v>
      </c>
      <c r="E12" s="34">
        <v>3835</v>
      </c>
      <c r="F12" s="34"/>
      <c r="G12" s="34"/>
      <c r="H12" s="34"/>
      <c r="I12" s="34"/>
      <c r="J12" s="34">
        <v>117</v>
      </c>
      <c r="K12" s="34"/>
    </row>
    <row r="13" spans="1:11">
      <c r="A13" s="34" t="s">
        <v>141</v>
      </c>
      <c r="B13" s="34">
        <f t="shared" si="0"/>
        <v>7434</v>
      </c>
      <c r="C13" s="34">
        <v>262</v>
      </c>
      <c r="D13" s="34">
        <v>121</v>
      </c>
      <c r="E13" s="34">
        <v>331</v>
      </c>
      <c r="F13" s="34"/>
      <c r="G13" s="34"/>
      <c r="H13" s="34"/>
      <c r="I13" s="34"/>
      <c r="J13" s="34">
        <v>6720</v>
      </c>
      <c r="K13" s="34"/>
    </row>
    <row r="14" spans="1:11">
      <c r="A14" s="34" t="s">
        <v>157</v>
      </c>
      <c r="B14" s="34">
        <f t="shared" si="0"/>
        <v>36939</v>
      </c>
      <c r="C14" s="34">
        <v>4339</v>
      </c>
      <c r="D14" s="34">
        <v>4882</v>
      </c>
      <c r="E14" s="34">
        <v>2168</v>
      </c>
      <c r="F14" s="34"/>
      <c r="G14" s="34"/>
      <c r="H14" s="34"/>
      <c r="I14" s="34">
        <v>129</v>
      </c>
      <c r="J14" s="34">
        <v>25421</v>
      </c>
      <c r="K14" s="34"/>
    </row>
    <row r="15" spans="1:11">
      <c r="A15" s="34" t="s">
        <v>164</v>
      </c>
      <c r="B15" s="34">
        <f t="shared" si="0"/>
        <v>5374</v>
      </c>
      <c r="C15" s="34">
        <v>741</v>
      </c>
      <c r="D15" s="34">
        <v>2028</v>
      </c>
      <c r="E15" s="34">
        <v>1857</v>
      </c>
      <c r="F15" s="34">
        <v>231</v>
      </c>
      <c r="G15" s="34"/>
      <c r="H15" s="34"/>
      <c r="I15" s="34">
        <v>517</v>
      </c>
      <c r="J15" s="34">
        <v>0</v>
      </c>
      <c r="K15" s="34"/>
    </row>
    <row r="16" spans="1:11">
      <c r="A16" s="34" t="s">
        <v>175</v>
      </c>
      <c r="B16" s="34">
        <f t="shared" si="0"/>
        <v>1978</v>
      </c>
      <c r="C16" s="34"/>
      <c r="D16" s="34"/>
      <c r="E16" s="34"/>
      <c r="F16" s="34"/>
      <c r="G16" s="34"/>
      <c r="H16" s="34"/>
      <c r="I16" s="34">
        <v>1978</v>
      </c>
      <c r="J16" s="34"/>
      <c r="K16" s="34"/>
    </row>
    <row r="17" spans="1:11">
      <c r="A17" s="55" t="s">
        <v>183</v>
      </c>
      <c r="B17" s="34">
        <f t="shared" si="0"/>
        <v>95</v>
      </c>
      <c r="C17" s="34">
        <v>42</v>
      </c>
      <c r="D17" s="34">
        <v>0</v>
      </c>
      <c r="E17" s="34">
        <v>53</v>
      </c>
      <c r="F17" s="34">
        <v>0</v>
      </c>
      <c r="G17" s="34"/>
      <c r="H17" s="34"/>
      <c r="I17" s="34"/>
      <c r="J17" s="34">
        <v>0</v>
      </c>
      <c r="K17" s="34"/>
    </row>
    <row r="18" spans="1:11">
      <c r="A18" s="55" t="s">
        <v>192</v>
      </c>
      <c r="B18" s="34">
        <f t="shared" si="0"/>
        <v>0</v>
      </c>
      <c r="C18" s="34"/>
      <c r="D18" s="34"/>
      <c r="E18" s="34"/>
      <c r="F18" s="34"/>
      <c r="G18" s="34"/>
      <c r="H18" s="34"/>
      <c r="I18" s="34"/>
      <c r="J18" s="34"/>
      <c r="K18" s="34"/>
    </row>
    <row r="19" spans="1:11">
      <c r="A19" s="38" t="s">
        <v>197</v>
      </c>
      <c r="B19" s="34">
        <f t="shared" si="0"/>
        <v>0</v>
      </c>
      <c r="C19" s="34"/>
      <c r="D19" s="34"/>
      <c r="E19" s="34"/>
      <c r="F19" s="34"/>
      <c r="G19" s="34"/>
      <c r="H19" s="34"/>
      <c r="I19" s="34"/>
      <c r="J19" s="34"/>
      <c r="K19" s="34"/>
    </row>
    <row r="20" spans="1:11">
      <c r="A20" s="55" t="s">
        <v>201</v>
      </c>
      <c r="B20" s="34">
        <f t="shared" si="0"/>
        <v>0</v>
      </c>
      <c r="C20" s="34"/>
      <c r="D20" s="34"/>
      <c r="E20" s="34"/>
      <c r="F20" s="34"/>
      <c r="G20" s="34"/>
      <c r="H20" s="34"/>
      <c r="I20" s="34"/>
      <c r="J20" s="34"/>
      <c r="K20" s="34"/>
    </row>
    <row r="21" spans="1:11">
      <c r="A21" s="55" t="s">
        <v>210</v>
      </c>
      <c r="B21" s="34">
        <f t="shared" si="0"/>
        <v>0</v>
      </c>
      <c r="C21" s="34"/>
      <c r="D21" s="34"/>
      <c r="E21" s="34"/>
      <c r="F21" s="34"/>
      <c r="G21" s="34"/>
      <c r="H21" s="34"/>
      <c r="I21" s="34"/>
      <c r="J21" s="34"/>
      <c r="K21" s="34"/>
    </row>
    <row r="22" spans="1:11">
      <c r="A22" s="55" t="s">
        <v>217</v>
      </c>
      <c r="B22" s="34">
        <f t="shared" si="0"/>
        <v>7114</v>
      </c>
      <c r="C22" s="34"/>
      <c r="D22" s="34">
        <v>2000</v>
      </c>
      <c r="E22" s="34">
        <v>2612</v>
      </c>
      <c r="F22" s="34"/>
      <c r="G22" s="34"/>
      <c r="H22" s="34"/>
      <c r="I22" s="34"/>
      <c r="J22" s="34">
        <v>2502</v>
      </c>
      <c r="K22" s="34"/>
    </row>
    <row r="23" spans="1:11">
      <c r="A23" s="55" t="s">
        <v>221</v>
      </c>
      <c r="B23" s="34">
        <f t="shared" si="0"/>
        <v>53</v>
      </c>
      <c r="C23" s="34"/>
      <c r="D23" s="34"/>
      <c r="E23" s="34"/>
      <c r="F23" s="34"/>
      <c r="G23" s="34"/>
      <c r="H23" s="34"/>
      <c r="I23" s="34"/>
      <c r="J23" s="34">
        <v>53</v>
      </c>
      <c r="K23" s="34"/>
    </row>
    <row r="24" spans="1:11">
      <c r="A24" s="38" t="s">
        <v>227</v>
      </c>
      <c r="B24" s="34">
        <f t="shared" si="0"/>
        <v>0</v>
      </c>
      <c r="C24" s="34"/>
      <c r="D24" s="34"/>
      <c r="E24" s="34"/>
      <c r="F24" s="34"/>
      <c r="G24" s="34"/>
      <c r="H24" s="34"/>
      <c r="I24" s="34"/>
      <c r="J24" s="34"/>
      <c r="K24" s="34"/>
    </row>
    <row r="25" spans="1:11">
      <c r="A25" s="55" t="s">
        <v>228</v>
      </c>
      <c r="B25" s="34">
        <f t="shared" si="0"/>
        <v>0</v>
      </c>
      <c r="C25" s="34"/>
      <c r="D25" s="34"/>
      <c r="E25" s="34"/>
      <c r="F25" s="34"/>
      <c r="G25" s="34"/>
      <c r="H25" s="34">
        <v>0</v>
      </c>
      <c r="I25" s="34"/>
      <c r="J25" s="34"/>
      <c r="K25" s="34"/>
    </row>
    <row r="26" spans="1:11">
      <c r="A26" s="34" t="s">
        <v>246</v>
      </c>
      <c r="B26" s="34">
        <f t="shared" si="0"/>
        <v>2676</v>
      </c>
      <c r="C26" s="34"/>
      <c r="D26" s="34">
        <v>2676</v>
      </c>
      <c r="E26" s="34"/>
      <c r="F26" s="34"/>
      <c r="G26" s="34"/>
      <c r="H26" s="34"/>
      <c r="I26" s="34"/>
      <c r="J26" s="34"/>
      <c r="K26" s="34"/>
    </row>
    <row r="27" spans="1:11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</row>
    <row r="28" spans="1:11">
      <c r="A28" s="34" t="s">
        <v>240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</row>
    <row r="29" spans="1:11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</row>
    <row r="30" spans="1:11">
      <c r="A30" s="40" t="s">
        <v>247</v>
      </c>
      <c r="B30" s="34">
        <f>SUM(B4:B29)</f>
        <v>134673</v>
      </c>
      <c r="C30" s="34">
        <f t="shared" ref="C30:J30" si="1">SUM(C4:C29)</f>
        <v>34367</v>
      </c>
      <c r="D30" s="34">
        <f t="shared" si="1"/>
        <v>28506</v>
      </c>
      <c r="E30" s="34">
        <f t="shared" si="1"/>
        <v>31206</v>
      </c>
      <c r="F30" s="34">
        <f t="shared" si="1"/>
        <v>263</v>
      </c>
      <c r="G30" s="34">
        <f t="shared" si="1"/>
        <v>0</v>
      </c>
      <c r="H30" s="34">
        <f t="shared" si="1"/>
        <v>75</v>
      </c>
      <c r="I30" s="34">
        <f t="shared" si="1"/>
        <v>2638</v>
      </c>
      <c r="J30" s="34">
        <f t="shared" si="1"/>
        <v>37618</v>
      </c>
      <c r="K30" s="34"/>
    </row>
  </sheetData>
  <mergeCells count="1">
    <mergeCell ref="A1:K1"/>
  </mergeCells>
  <phoneticPr fontId="15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A28" sqref="A28"/>
    </sheetView>
  </sheetViews>
  <sheetFormatPr defaultColWidth="9" defaultRowHeight="13.5"/>
  <cols>
    <col min="1" max="1" width="37.5" customWidth="1"/>
    <col min="2" max="2" width="27.25" customWidth="1"/>
  </cols>
  <sheetData>
    <row r="1" spans="1:8" ht="18.75">
      <c r="A1" s="84" t="s">
        <v>248</v>
      </c>
      <c r="B1" s="84"/>
    </row>
    <row r="2" spans="1:8" ht="14.25">
      <c r="A2" s="1"/>
      <c r="B2" s="44" t="s">
        <v>1</v>
      </c>
    </row>
    <row r="3" spans="1:8" ht="29.25" customHeight="1">
      <c r="A3" s="30" t="s">
        <v>249</v>
      </c>
      <c r="B3" s="71" t="s">
        <v>415</v>
      </c>
    </row>
    <row r="4" spans="1:8" ht="31.5" customHeight="1">
      <c r="A4" s="45" t="s">
        <v>250</v>
      </c>
      <c r="B4" s="5">
        <f>B5+B6+B19</f>
        <v>95127</v>
      </c>
      <c r="H4" s="73"/>
    </row>
    <row r="5" spans="1:8" ht="24" customHeight="1">
      <c r="A5" s="46" t="s">
        <v>251</v>
      </c>
      <c r="B5" s="47">
        <v>1786</v>
      </c>
    </row>
    <row r="6" spans="1:8" ht="28.5" customHeight="1">
      <c r="A6" s="48" t="s">
        <v>252</v>
      </c>
      <c r="B6" s="47">
        <v>47652</v>
      </c>
    </row>
    <row r="7" spans="1:8" ht="30" customHeight="1">
      <c r="A7" s="49" t="s">
        <v>253</v>
      </c>
      <c r="B7" s="5">
        <v>16271</v>
      </c>
    </row>
    <row r="8" spans="1:8" ht="30" customHeight="1">
      <c r="A8" s="49" t="s">
        <v>254</v>
      </c>
      <c r="B8" s="5">
        <v>8353</v>
      </c>
    </row>
    <row r="9" spans="1:8" ht="30" customHeight="1">
      <c r="A9" s="72" t="s">
        <v>416</v>
      </c>
      <c r="B9" s="5">
        <v>100</v>
      </c>
    </row>
    <row r="10" spans="1:8" ht="30" customHeight="1">
      <c r="A10" s="72" t="s">
        <v>417</v>
      </c>
      <c r="B10" s="5">
        <v>3982</v>
      </c>
    </row>
    <row r="11" spans="1:8" ht="30" customHeight="1">
      <c r="A11" s="49" t="s">
        <v>418</v>
      </c>
      <c r="B11" s="5">
        <v>7664</v>
      </c>
    </row>
    <row r="12" spans="1:8" ht="30" customHeight="1">
      <c r="A12" s="49" t="s">
        <v>419</v>
      </c>
      <c r="B12" s="5">
        <v>952</v>
      </c>
    </row>
    <row r="13" spans="1:8" ht="30" customHeight="1">
      <c r="A13" s="49" t="s">
        <v>255</v>
      </c>
      <c r="B13" s="5">
        <v>2801</v>
      </c>
    </row>
    <row r="14" spans="1:8" ht="30" customHeight="1">
      <c r="A14" s="49" t="s">
        <v>256</v>
      </c>
      <c r="B14" s="5">
        <v>2343</v>
      </c>
    </row>
    <row r="15" spans="1:8" ht="30" customHeight="1">
      <c r="A15" s="49" t="s">
        <v>420</v>
      </c>
      <c r="B15" s="5">
        <v>3387</v>
      </c>
    </row>
    <row r="16" spans="1:8" ht="30" customHeight="1">
      <c r="A16" s="49" t="s">
        <v>421</v>
      </c>
      <c r="B16" s="5">
        <v>204</v>
      </c>
    </row>
    <row r="17" spans="1:2" ht="30" customHeight="1">
      <c r="A17" s="49" t="s">
        <v>422</v>
      </c>
      <c r="B17" s="5">
        <v>1377</v>
      </c>
    </row>
    <row r="18" spans="1:2" ht="30" customHeight="1">
      <c r="A18" s="49" t="s">
        <v>257</v>
      </c>
      <c r="B18" s="5">
        <v>218</v>
      </c>
    </row>
    <row r="19" spans="1:2" ht="33.75" customHeight="1">
      <c r="A19" s="50" t="s">
        <v>258</v>
      </c>
      <c r="B19" s="47">
        <v>45689</v>
      </c>
    </row>
    <row r="20" spans="1:2" ht="33.75" customHeight="1">
      <c r="A20" s="31" t="s">
        <v>433</v>
      </c>
      <c r="B20" s="60">
        <v>296</v>
      </c>
    </row>
    <row r="21" spans="1:2" ht="33.75" customHeight="1">
      <c r="A21" s="31" t="s">
        <v>434</v>
      </c>
      <c r="B21" s="60">
        <v>6</v>
      </c>
    </row>
    <row r="22" spans="1:2" ht="30" customHeight="1">
      <c r="A22" s="59" t="s">
        <v>259</v>
      </c>
      <c r="B22" s="5">
        <v>2024</v>
      </c>
    </row>
    <row r="23" spans="1:2" ht="30" customHeight="1">
      <c r="A23" s="59" t="s">
        <v>423</v>
      </c>
      <c r="B23" s="5">
        <v>20</v>
      </c>
    </row>
    <row r="24" spans="1:2" ht="30" customHeight="1">
      <c r="A24" s="59" t="s">
        <v>260</v>
      </c>
      <c r="B24" s="5">
        <v>248</v>
      </c>
    </row>
    <row r="25" spans="1:2" ht="30" customHeight="1">
      <c r="A25" s="59" t="s">
        <v>424</v>
      </c>
      <c r="B25" s="5">
        <v>8514</v>
      </c>
    </row>
    <row r="26" spans="1:2" ht="30" customHeight="1">
      <c r="A26" s="59" t="s">
        <v>425</v>
      </c>
      <c r="B26" s="5">
        <v>4377</v>
      </c>
    </row>
    <row r="27" spans="1:2" ht="30" customHeight="1">
      <c r="A27" s="59" t="s">
        <v>426</v>
      </c>
      <c r="B27" s="5">
        <v>13346</v>
      </c>
    </row>
    <row r="28" spans="1:2" ht="30" customHeight="1">
      <c r="A28" s="59" t="s">
        <v>427</v>
      </c>
      <c r="B28" s="5">
        <v>6367</v>
      </c>
    </row>
    <row r="29" spans="1:2" ht="30" customHeight="1">
      <c r="A29" s="59" t="s">
        <v>428</v>
      </c>
      <c r="B29" s="5">
        <v>2654</v>
      </c>
    </row>
    <row r="30" spans="1:2" ht="30" customHeight="1">
      <c r="A30" s="59" t="s">
        <v>429</v>
      </c>
      <c r="B30" s="5">
        <v>1406</v>
      </c>
    </row>
    <row r="31" spans="1:2" ht="30" customHeight="1">
      <c r="A31" s="59" t="s">
        <v>430</v>
      </c>
      <c r="B31" s="5">
        <v>120</v>
      </c>
    </row>
    <row r="32" spans="1:2" ht="30" customHeight="1">
      <c r="A32" s="59" t="s">
        <v>431</v>
      </c>
      <c r="B32" s="5">
        <v>6189</v>
      </c>
    </row>
    <row r="33" spans="1:2" ht="30" customHeight="1">
      <c r="A33" s="59" t="s">
        <v>432</v>
      </c>
      <c r="B33" s="5">
        <v>20</v>
      </c>
    </row>
  </sheetData>
  <mergeCells count="1">
    <mergeCell ref="A1:B1"/>
  </mergeCells>
  <phoneticPr fontId="15" type="noConversion"/>
  <pageMargins left="0.75" right="0.75" top="1" bottom="1" header="0.51180555555555596" footer="0.51180555555555596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9"/>
  <sheetViews>
    <sheetView workbookViewId="0">
      <selection activeCell="B16" sqref="B16"/>
    </sheetView>
  </sheetViews>
  <sheetFormatPr defaultColWidth="9" defaultRowHeight="13.5"/>
  <cols>
    <col min="1" max="1" width="38.875" customWidth="1"/>
    <col min="2" max="2" width="13.875" customWidth="1"/>
    <col min="3" max="3" width="12" customWidth="1"/>
  </cols>
  <sheetData>
    <row r="1" spans="1:3" ht="22.5">
      <c r="A1" s="85" t="s">
        <v>261</v>
      </c>
      <c r="B1" s="85"/>
      <c r="C1" s="85"/>
    </row>
    <row r="2" spans="1:3" ht="14.25">
      <c r="A2" s="86" t="s">
        <v>1</v>
      </c>
      <c r="B2" s="86"/>
      <c r="C2" s="86"/>
    </row>
    <row r="3" spans="1:3">
      <c r="A3" s="87" t="s">
        <v>34</v>
      </c>
      <c r="B3" s="89" t="s">
        <v>4</v>
      </c>
      <c r="C3" s="89" t="s">
        <v>262</v>
      </c>
    </row>
    <row r="4" spans="1:3">
      <c r="A4" s="88"/>
      <c r="B4" s="89"/>
      <c r="C4" s="89"/>
    </row>
    <row r="5" spans="1:3" ht="29.1" customHeight="1">
      <c r="A5" s="25" t="s">
        <v>263</v>
      </c>
      <c r="B5" s="5">
        <v>26465</v>
      </c>
      <c r="C5" s="5"/>
    </row>
    <row r="6" spans="1:3" ht="27" customHeight="1">
      <c r="A6" s="25" t="s">
        <v>264</v>
      </c>
      <c r="B6" s="5"/>
      <c r="C6" s="5">
        <v>13371</v>
      </c>
    </row>
    <row r="7" spans="1:3" ht="27.95" customHeight="1">
      <c r="A7" s="25" t="s">
        <v>265</v>
      </c>
      <c r="B7" s="5">
        <v>7405</v>
      </c>
      <c r="C7" s="5"/>
    </row>
    <row r="8" spans="1:3" ht="27.95" customHeight="1">
      <c r="A8" s="25" t="s">
        <v>266</v>
      </c>
      <c r="B8" s="5">
        <v>1978</v>
      </c>
      <c r="C8" s="5"/>
    </row>
    <row r="9" spans="1:3" ht="27.95" customHeight="1">
      <c r="A9" s="25" t="s">
        <v>267</v>
      </c>
      <c r="B9" s="5">
        <v>28433</v>
      </c>
      <c r="C9" s="5"/>
    </row>
  </sheetData>
  <mergeCells count="5">
    <mergeCell ref="A1:C1"/>
    <mergeCell ref="A2:C2"/>
    <mergeCell ref="A3:A4"/>
    <mergeCell ref="B3:B4"/>
    <mergeCell ref="C3:C4"/>
  </mergeCells>
  <phoneticPr fontId="15" type="noConversion"/>
  <pageMargins left="0.75" right="0.75" top="1" bottom="1" header="0.51180555555555596" footer="0.51180555555555596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H78"/>
  <sheetViews>
    <sheetView workbookViewId="0">
      <selection activeCell="E4" sqref="E4:H4"/>
    </sheetView>
  </sheetViews>
  <sheetFormatPr defaultColWidth="9" defaultRowHeight="13.5"/>
  <cols>
    <col min="1" max="1" width="39.375" customWidth="1"/>
    <col min="5" max="5" width="54" customWidth="1"/>
  </cols>
  <sheetData>
    <row r="1" spans="1:8" ht="14.25">
      <c r="A1" s="27"/>
      <c r="B1" s="11"/>
      <c r="C1" s="11"/>
      <c r="D1" s="11"/>
      <c r="E1" s="11"/>
      <c r="F1" s="11"/>
      <c r="G1" s="11"/>
      <c r="H1" s="28" t="s">
        <v>32</v>
      </c>
    </row>
    <row r="2" spans="1:8" ht="20.25">
      <c r="A2" s="90" t="s">
        <v>268</v>
      </c>
      <c r="B2" s="90"/>
      <c r="C2" s="90"/>
      <c r="D2" s="90"/>
      <c r="E2" s="90"/>
      <c r="F2" s="90"/>
      <c r="G2" s="90"/>
      <c r="H2" s="90"/>
    </row>
    <row r="3" spans="1:8" ht="14.25">
      <c r="A3" s="27"/>
      <c r="B3" s="11"/>
      <c r="C3" s="11"/>
      <c r="D3" s="11"/>
      <c r="E3" s="11"/>
      <c r="F3" s="11"/>
      <c r="G3" s="11"/>
      <c r="H3" s="12" t="s">
        <v>1</v>
      </c>
    </row>
    <row r="4" spans="1:8" ht="18.75">
      <c r="A4" s="91" t="s">
        <v>269</v>
      </c>
      <c r="B4" s="92"/>
      <c r="C4" s="92"/>
      <c r="D4" s="93"/>
      <c r="E4" s="91" t="s">
        <v>270</v>
      </c>
      <c r="F4" s="92"/>
      <c r="G4" s="92"/>
      <c r="H4" s="93"/>
    </row>
    <row r="5" spans="1:8" ht="57">
      <c r="A5" s="29" t="s">
        <v>2</v>
      </c>
      <c r="B5" s="30" t="s">
        <v>3</v>
      </c>
      <c r="C5" s="32" t="s">
        <v>4</v>
      </c>
      <c r="D5" s="30" t="s">
        <v>5</v>
      </c>
      <c r="E5" s="29" t="s">
        <v>2</v>
      </c>
      <c r="F5" s="30" t="s">
        <v>3</v>
      </c>
      <c r="G5" s="32" t="s">
        <v>4</v>
      </c>
      <c r="H5" s="30" t="s">
        <v>5</v>
      </c>
    </row>
    <row r="6" spans="1:8">
      <c r="A6" s="33" t="s">
        <v>271</v>
      </c>
      <c r="B6" s="34"/>
      <c r="C6" s="34"/>
      <c r="D6" s="34"/>
      <c r="E6" s="33" t="s">
        <v>272</v>
      </c>
      <c r="F6" s="35"/>
      <c r="G6" s="35"/>
      <c r="H6" s="35"/>
    </row>
    <row r="7" spans="1:8">
      <c r="A7" s="33" t="s">
        <v>273</v>
      </c>
      <c r="B7" s="34"/>
      <c r="C7" s="34"/>
      <c r="D7" s="34"/>
      <c r="E7" s="36" t="s">
        <v>274</v>
      </c>
      <c r="F7" s="34"/>
      <c r="G7" s="34"/>
      <c r="H7" s="34"/>
    </row>
    <row r="8" spans="1:8">
      <c r="A8" s="33" t="s">
        <v>275</v>
      </c>
      <c r="B8" s="34"/>
      <c r="C8" s="34"/>
      <c r="D8" s="34"/>
      <c r="E8" s="33" t="s">
        <v>276</v>
      </c>
      <c r="F8" s="34">
        <v>38</v>
      </c>
      <c r="G8" s="34">
        <v>305</v>
      </c>
      <c r="H8" s="37">
        <f>G8/F8</f>
        <v>8.0263157894736796</v>
      </c>
    </row>
    <row r="9" spans="1:8">
      <c r="A9" s="33" t="s">
        <v>277</v>
      </c>
      <c r="B9" s="34"/>
      <c r="C9" s="34"/>
      <c r="D9" s="34"/>
      <c r="E9" s="36" t="s">
        <v>278</v>
      </c>
      <c r="F9" s="34">
        <v>38</v>
      </c>
      <c r="G9" s="34">
        <v>305</v>
      </c>
      <c r="H9" s="37">
        <f>G9/F9</f>
        <v>8.0263157894736796</v>
      </c>
    </row>
    <row r="10" spans="1:8">
      <c r="A10" s="33" t="s">
        <v>279</v>
      </c>
      <c r="B10" s="34"/>
      <c r="C10" s="34"/>
      <c r="D10" s="34"/>
      <c r="E10" s="36" t="s">
        <v>280</v>
      </c>
      <c r="F10" s="34"/>
      <c r="G10" s="34"/>
      <c r="H10" s="37"/>
    </row>
    <row r="11" spans="1:8">
      <c r="A11" s="33" t="s">
        <v>281</v>
      </c>
      <c r="B11" s="34"/>
      <c r="C11" s="34"/>
      <c r="D11" s="34"/>
      <c r="E11" s="33" t="s">
        <v>282</v>
      </c>
      <c r="F11" s="34"/>
      <c r="G11" s="34"/>
      <c r="H11" s="37"/>
    </row>
    <row r="12" spans="1:8">
      <c r="A12" s="33" t="s">
        <v>283</v>
      </c>
      <c r="B12" s="34"/>
      <c r="C12" s="34"/>
      <c r="D12" s="34"/>
      <c r="E12" s="33" t="s">
        <v>284</v>
      </c>
      <c r="F12" s="34"/>
      <c r="G12" s="34"/>
      <c r="H12" s="37"/>
    </row>
    <row r="13" spans="1:8">
      <c r="A13" s="33" t="s">
        <v>285</v>
      </c>
      <c r="B13" s="34"/>
      <c r="C13" s="34"/>
      <c r="D13" s="34"/>
      <c r="E13" s="33" t="s">
        <v>286</v>
      </c>
      <c r="F13" s="34"/>
      <c r="G13" s="34"/>
      <c r="H13" s="37"/>
    </row>
    <row r="14" spans="1:8">
      <c r="A14" s="33" t="s">
        <v>287</v>
      </c>
      <c r="B14" s="34"/>
      <c r="C14" s="34"/>
      <c r="D14" s="34"/>
      <c r="E14" s="33" t="s">
        <v>288</v>
      </c>
      <c r="F14" s="34">
        <f>SUM(F15:F21)</f>
        <v>5541</v>
      </c>
      <c r="G14" s="34">
        <f>SUM(G15:G21)</f>
        <v>11656</v>
      </c>
      <c r="H14" s="37">
        <f t="shared" ref="H14:H19" si="0">G14/F14</f>
        <v>2.10359140949287</v>
      </c>
    </row>
    <row r="15" spans="1:8">
      <c r="A15" s="33" t="s">
        <v>289</v>
      </c>
      <c r="B15" s="34">
        <v>56</v>
      </c>
      <c r="C15" s="34"/>
      <c r="D15" s="34"/>
      <c r="E15" s="33" t="s">
        <v>290</v>
      </c>
      <c r="F15" s="34">
        <v>2465</v>
      </c>
      <c r="G15" s="34">
        <v>4691</v>
      </c>
      <c r="H15" s="37">
        <f t="shared" si="0"/>
        <v>1.90304259634888</v>
      </c>
    </row>
    <row r="16" spans="1:8">
      <c r="A16" s="33" t="s">
        <v>291</v>
      </c>
      <c r="B16" s="34">
        <v>24</v>
      </c>
      <c r="C16" s="34">
        <v>78</v>
      </c>
      <c r="D16" s="37">
        <f>C16/B16</f>
        <v>3.25</v>
      </c>
      <c r="E16" s="33" t="s">
        <v>292</v>
      </c>
      <c r="F16" s="34"/>
      <c r="G16" s="34"/>
      <c r="H16" s="37"/>
    </row>
    <row r="17" spans="1:8">
      <c r="A17" s="33" t="s">
        <v>293</v>
      </c>
      <c r="B17" s="34">
        <v>1735</v>
      </c>
      <c r="C17" s="34">
        <v>3133</v>
      </c>
      <c r="D17" s="37">
        <f>C17/B17</f>
        <v>1.8057636887608099</v>
      </c>
      <c r="E17" s="33" t="s">
        <v>294</v>
      </c>
      <c r="F17" s="34"/>
      <c r="G17" s="34"/>
      <c r="H17" s="37"/>
    </row>
    <row r="18" spans="1:8">
      <c r="A18" s="33" t="s">
        <v>295</v>
      </c>
      <c r="B18" s="34"/>
      <c r="C18" s="34"/>
      <c r="D18" s="34"/>
      <c r="E18" s="33" t="s">
        <v>296</v>
      </c>
      <c r="F18" s="34">
        <v>95</v>
      </c>
      <c r="G18" s="34"/>
      <c r="H18" s="37">
        <f t="shared" si="0"/>
        <v>0</v>
      </c>
    </row>
    <row r="19" spans="1:8">
      <c r="A19" s="33" t="s">
        <v>297</v>
      </c>
      <c r="B19" s="34"/>
      <c r="C19" s="34"/>
      <c r="D19" s="34"/>
      <c r="E19" s="33" t="s">
        <v>298</v>
      </c>
      <c r="F19" s="34">
        <v>2981</v>
      </c>
      <c r="G19" s="34">
        <v>6965</v>
      </c>
      <c r="H19" s="37">
        <f t="shared" si="0"/>
        <v>2.3364642737336498</v>
      </c>
    </row>
    <row r="20" spans="1:8">
      <c r="A20" s="33" t="s">
        <v>299</v>
      </c>
      <c r="B20" s="34"/>
      <c r="C20" s="34"/>
      <c r="D20" s="34"/>
      <c r="E20" s="33" t="s">
        <v>300</v>
      </c>
      <c r="F20" s="34"/>
      <c r="G20" s="34"/>
      <c r="H20" s="37"/>
    </row>
    <row r="21" spans="1:8">
      <c r="A21" s="33" t="s">
        <v>301</v>
      </c>
      <c r="B21" s="34"/>
      <c r="C21" s="34"/>
      <c r="D21" s="34"/>
      <c r="E21" s="33" t="s">
        <v>302</v>
      </c>
      <c r="F21" s="34"/>
      <c r="G21" s="34"/>
      <c r="H21" s="37"/>
    </row>
    <row r="22" spans="1:8">
      <c r="A22" s="33" t="s">
        <v>303</v>
      </c>
      <c r="B22" s="34"/>
      <c r="C22" s="34"/>
      <c r="D22" s="34"/>
      <c r="E22" s="33" t="s">
        <v>304</v>
      </c>
      <c r="F22" s="34">
        <v>265</v>
      </c>
      <c r="G22" s="34">
        <v>818</v>
      </c>
      <c r="H22" s="37">
        <f>G22/F22</f>
        <v>3.0867924528301902</v>
      </c>
    </row>
    <row r="23" spans="1:8">
      <c r="A23" s="33" t="s">
        <v>305</v>
      </c>
      <c r="B23" s="34"/>
      <c r="C23" s="34"/>
      <c r="D23" s="34"/>
      <c r="E23" s="38" t="s">
        <v>306</v>
      </c>
      <c r="F23" s="34">
        <v>265</v>
      </c>
      <c r="G23" s="34">
        <v>818</v>
      </c>
      <c r="H23" s="37">
        <f>G23/F23</f>
        <v>3.0867924528301902</v>
      </c>
    </row>
    <row r="24" spans="1:8">
      <c r="A24" s="33" t="s">
        <v>307</v>
      </c>
      <c r="B24" s="34"/>
      <c r="C24" s="34"/>
      <c r="D24" s="34"/>
      <c r="E24" s="38" t="s">
        <v>308</v>
      </c>
      <c r="F24" s="34"/>
      <c r="G24" s="34"/>
      <c r="H24" s="37"/>
    </row>
    <row r="25" spans="1:8">
      <c r="A25" s="33" t="s">
        <v>309</v>
      </c>
      <c r="B25" s="34"/>
      <c r="C25" s="34"/>
      <c r="D25" s="34"/>
      <c r="E25" s="38" t="s">
        <v>310</v>
      </c>
      <c r="F25" s="34"/>
      <c r="G25" s="34"/>
      <c r="H25" s="37"/>
    </row>
    <row r="26" spans="1:8" ht="14.25">
      <c r="A26" s="33" t="s">
        <v>311</v>
      </c>
      <c r="B26" s="34"/>
      <c r="C26" s="34"/>
      <c r="D26" s="34"/>
      <c r="E26" s="38" t="s">
        <v>312</v>
      </c>
      <c r="F26" s="39"/>
      <c r="G26" s="39"/>
      <c r="H26" s="37"/>
    </row>
    <row r="27" spans="1:8" ht="14.25">
      <c r="A27" s="34"/>
      <c r="B27" s="34"/>
      <c r="C27" s="34"/>
      <c r="D27" s="34"/>
      <c r="E27" s="38" t="s">
        <v>313</v>
      </c>
      <c r="F27" s="39"/>
      <c r="G27" s="39"/>
      <c r="H27" s="37"/>
    </row>
    <row r="28" spans="1:8" ht="14.25">
      <c r="A28" s="34"/>
      <c r="B28" s="34"/>
      <c r="C28" s="34"/>
      <c r="D28" s="34"/>
      <c r="E28" s="36" t="s">
        <v>314</v>
      </c>
      <c r="F28" s="39"/>
      <c r="G28" s="39"/>
      <c r="H28" s="37"/>
    </row>
    <row r="29" spans="1:8" ht="14.25">
      <c r="A29" s="34"/>
      <c r="B29" s="34"/>
      <c r="C29" s="34"/>
      <c r="D29" s="34"/>
      <c r="E29" s="36" t="s">
        <v>315</v>
      </c>
      <c r="F29" s="39"/>
      <c r="G29" s="39"/>
      <c r="H29" s="37"/>
    </row>
    <row r="30" spans="1:8" ht="14.25">
      <c r="A30" s="36"/>
      <c r="B30" s="34"/>
      <c r="C30" s="34"/>
      <c r="D30" s="34"/>
      <c r="E30" s="38" t="s">
        <v>316</v>
      </c>
      <c r="F30" s="39"/>
      <c r="G30" s="39"/>
      <c r="H30" s="37"/>
    </row>
    <row r="31" spans="1:8" ht="14.25">
      <c r="A31" s="36"/>
      <c r="B31" s="34"/>
      <c r="C31" s="34"/>
      <c r="D31" s="34"/>
      <c r="E31" s="38" t="s">
        <v>317</v>
      </c>
      <c r="F31" s="39"/>
      <c r="G31" s="39"/>
      <c r="H31" s="37"/>
    </row>
    <row r="32" spans="1:8" ht="14.25">
      <c r="A32" s="36"/>
      <c r="B32" s="34"/>
      <c r="C32" s="34"/>
      <c r="D32" s="34"/>
      <c r="E32" s="38" t="s">
        <v>318</v>
      </c>
      <c r="F32" s="39"/>
      <c r="G32" s="39"/>
      <c r="H32" s="37"/>
    </row>
    <row r="33" spans="1:8" ht="14.25">
      <c r="A33" s="36"/>
      <c r="B33" s="34"/>
      <c r="C33" s="34"/>
      <c r="D33" s="34"/>
      <c r="E33" s="38" t="s">
        <v>319</v>
      </c>
      <c r="F33" s="39"/>
      <c r="G33" s="39"/>
      <c r="H33" s="37"/>
    </row>
    <row r="34" spans="1:8" ht="14.25">
      <c r="A34" s="36"/>
      <c r="B34" s="34"/>
      <c r="C34" s="34"/>
      <c r="D34" s="34"/>
      <c r="E34" s="38" t="s">
        <v>320</v>
      </c>
      <c r="F34" s="39"/>
      <c r="G34" s="39"/>
      <c r="H34" s="37"/>
    </row>
    <row r="35" spans="1:8" ht="14.25">
      <c r="A35" s="36"/>
      <c r="B35" s="34"/>
      <c r="C35" s="34"/>
      <c r="D35" s="34"/>
      <c r="E35" s="38" t="s">
        <v>321</v>
      </c>
      <c r="F35" s="39"/>
      <c r="G35" s="39"/>
      <c r="H35" s="37"/>
    </row>
    <row r="36" spans="1:8" ht="14.25">
      <c r="A36" s="36"/>
      <c r="B36" s="34"/>
      <c r="C36" s="34"/>
      <c r="D36" s="34"/>
      <c r="E36" s="36" t="s">
        <v>322</v>
      </c>
      <c r="F36" s="39"/>
      <c r="G36" s="39"/>
      <c r="H36" s="37"/>
    </row>
    <row r="37" spans="1:8" ht="14.25">
      <c r="A37" s="36"/>
      <c r="B37" s="34"/>
      <c r="C37" s="34"/>
      <c r="D37" s="34"/>
      <c r="E37" s="38" t="s">
        <v>323</v>
      </c>
      <c r="F37" s="39"/>
      <c r="G37" s="39"/>
      <c r="H37" s="37"/>
    </row>
    <row r="38" spans="1:8" ht="14.25">
      <c r="A38" s="36"/>
      <c r="B38" s="34"/>
      <c r="C38" s="34"/>
      <c r="D38" s="34"/>
      <c r="E38" s="38" t="s">
        <v>324</v>
      </c>
      <c r="F38" s="39"/>
      <c r="G38" s="39"/>
      <c r="H38" s="37"/>
    </row>
    <row r="39" spans="1:8" ht="14.25">
      <c r="A39" s="36"/>
      <c r="B39" s="34"/>
      <c r="C39" s="34"/>
      <c r="D39" s="34"/>
      <c r="E39" s="38" t="s">
        <v>325</v>
      </c>
      <c r="F39" s="39"/>
      <c r="G39" s="39"/>
      <c r="H39" s="37"/>
    </row>
    <row r="40" spans="1:8" ht="14.25">
      <c r="A40" s="33"/>
      <c r="B40" s="34"/>
      <c r="C40" s="34"/>
      <c r="D40" s="34"/>
      <c r="E40" s="36" t="s">
        <v>326</v>
      </c>
      <c r="F40" s="39"/>
      <c r="G40" s="39"/>
      <c r="H40" s="37"/>
    </row>
    <row r="41" spans="1:8" ht="14.25">
      <c r="A41" s="33"/>
      <c r="B41" s="34"/>
      <c r="C41" s="34"/>
      <c r="D41" s="34"/>
      <c r="E41" s="38" t="s">
        <v>327</v>
      </c>
      <c r="F41" s="39"/>
      <c r="G41" s="39"/>
      <c r="H41" s="37"/>
    </row>
    <row r="42" spans="1:8" ht="14.25">
      <c r="A42" s="33"/>
      <c r="B42" s="34"/>
      <c r="C42" s="34"/>
      <c r="D42" s="34"/>
      <c r="E42" s="36" t="s">
        <v>328</v>
      </c>
      <c r="F42" s="39">
        <v>432</v>
      </c>
      <c r="G42" s="39">
        <v>110</v>
      </c>
      <c r="H42" s="37">
        <f>G42/F42</f>
        <v>0.25462962962962998</v>
      </c>
    </row>
    <row r="43" spans="1:8" ht="14.25">
      <c r="A43" s="33"/>
      <c r="B43" s="39"/>
      <c r="C43" s="39"/>
      <c r="D43" s="39"/>
      <c r="E43" s="38" t="s">
        <v>329</v>
      </c>
      <c r="F43" s="39"/>
      <c r="G43" s="39"/>
      <c r="H43" s="37"/>
    </row>
    <row r="44" spans="1:8" ht="14.25">
      <c r="A44" s="33"/>
      <c r="B44" s="39"/>
      <c r="C44" s="39"/>
      <c r="D44" s="39"/>
      <c r="E44" s="38" t="s">
        <v>330</v>
      </c>
      <c r="F44" s="39"/>
      <c r="G44" s="39"/>
      <c r="H44" s="37"/>
    </row>
    <row r="45" spans="1:8" ht="14.25">
      <c r="A45" s="33"/>
      <c r="B45" s="39"/>
      <c r="C45" s="39"/>
      <c r="D45" s="39"/>
      <c r="E45" s="38" t="s">
        <v>331</v>
      </c>
      <c r="F45" s="39">
        <v>432</v>
      </c>
      <c r="G45" s="39">
        <v>110</v>
      </c>
      <c r="H45" s="37">
        <f>G45/F45</f>
        <v>0.25462962962962998</v>
      </c>
    </row>
    <row r="46" spans="1:8" ht="14.25">
      <c r="A46" s="39"/>
      <c r="B46" s="39"/>
      <c r="C46" s="39"/>
      <c r="D46" s="39"/>
      <c r="E46" s="36" t="s">
        <v>332</v>
      </c>
      <c r="F46" s="39"/>
      <c r="G46" s="39"/>
      <c r="H46" s="37"/>
    </row>
    <row r="47" spans="1:8" ht="14.25">
      <c r="A47" s="40"/>
      <c r="B47" s="39"/>
      <c r="C47" s="39"/>
      <c r="D47" s="39"/>
      <c r="E47" s="36" t="s">
        <v>333</v>
      </c>
      <c r="F47" s="39"/>
      <c r="G47" s="39"/>
      <c r="H47" s="37"/>
    </row>
    <row r="48" spans="1:8" ht="14.25">
      <c r="A48" s="40"/>
      <c r="B48" s="39"/>
      <c r="C48" s="39"/>
      <c r="D48" s="39"/>
      <c r="E48" s="40"/>
      <c r="F48" s="39"/>
      <c r="G48" s="39"/>
      <c r="H48" s="37"/>
    </row>
    <row r="49" spans="1:8" ht="14.25">
      <c r="A49" s="40"/>
      <c r="B49" s="39"/>
      <c r="C49" s="39"/>
      <c r="D49" s="39"/>
      <c r="E49" s="40"/>
      <c r="F49" s="39"/>
      <c r="G49" s="39"/>
      <c r="H49" s="37"/>
    </row>
    <row r="50" spans="1:8" ht="14.25">
      <c r="A50" s="40"/>
      <c r="B50" s="39"/>
      <c r="C50" s="39"/>
      <c r="D50" s="39"/>
      <c r="E50" s="40"/>
      <c r="F50" s="39"/>
      <c r="G50" s="39"/>
      <c r="H50" s="37"/>
    </row>
    <row r="51" spans="1:8" ht="14.25">
      <c r="A51" s="40"/>
      <c r="B51" s="39"/>
      <c r="C51" s="39"/>
      <c r="D51" s="39"/>
      <c r="E51" s="40"/>
      <c r="F51" s="39"/>
      <c r="G51" s="39"/>
      <c r="H51" s="37"/>
    </row>
    <row r="52" spans="1:8" ht="14.25">
      <c r="A52" s="40"/>
      <c r="B52" s="39"/>
      <c r="C52" s="39"/>
      <c r="D52" s="39"/>
      <c r="E52" s="40"/>
      <c r="F52" s="39"/>
      <c r="G52" s="39"/>
      <c r="H52" s="37"/>
    </row>
    <row r="53" spans="1:8" ht="14.25">
      <c r="A53" s="40"/>
      <c r="B53" s="39"/>
      <c r="C53" s="39"/>
      <c r="D53" s="39"/>
      <c r="E53" s="40"/>
      <c r="F53" s="39"/>
      <c r="G53" s="39"/>
      <c r="H53" s="37"/>
    </row>
    <row r="54" spans="1:8" ht="14.25">
      <c r="A54" s="40"/>
      <c r="B54" s="39"/>
      <c r="C54" s="39"/>
      <c r="D54" s="39"/>
      <c r="E54" s="40"/>
      <c r="F54" s="39"/>
      <c r="G54" s="39"/>
      <c r="H54" s="37"/>
    </row>
    <row r="55" spans="1:8" ht="14.25">
      <c r="A55" s="40" t="s">
        <v>31</v>
      </c>
      <c r="B55" s="39">
        <v>1815</v>
      </c>
      <c r="C55" s="39">
        <v>3211</v>
      </c>
      <c r="D55" s="41">
        <f>C55/B55</f>
        <v>1.76914600550964</v>
      </c>
      <c r="E55" s="40" t="s">
        <v>334</v>
      </c>
      <c r="F55" s="39">
        <v>6276</v>
      </c>
      <c r="G55" s="39">
        <f>G42+G22+G14+G8</f>
        <v>12889</v>
      </c>
      <c r="H55" s="37">
        <f>G55/F55</f>
        <v>2.0536966220522599</v>
      </c>
    </row>
    <row r="56" spans="1:8" ht="14.25">
      <c r="A56" s="42" t="s">
        <v>335</v>
      </c>
      <c r="B56" s="39">
        <f>B57+B60</f>
        <v>24486</v>
      </c>
      <c r="C56" s="39">
        <f>C57+C60</f>
        <v>15180</v>
      </c>
      <c r="D56" s="41">
        <f>C56/B56</f>
        <v>0.619946091644205</v>
      </c>
      <c r="E56" s="42" t="s">
        <v>240</v>
      </c>
      <c r="F56" s="39">
        <f>F57+F60+F61</f>
        <v>20025</v>
      </c>
      <c r="G56" s="39">
        <f>G57+G60+G61</f>
        <v>5502</v>
      </c>
      <c r="H56" s="37">
        <f>G56/F56</f>
        <v>0.27475655430711599</v>
      </c>
    </row>
    <row r="57" spans="1:8" ht="14.25">
      <c r="A57" s="34" t="s">
        <v>336</v>
      </c>
      <c r="B57" s="39">
        <v>5017</v>
      </c>
      <c r="C57" s="39">
        <v>150</v>
      </c>
      <c r="D57" s="41">
        <f>C57/B57</f>
        <v>2.9898345624875401E-2</v>
      </c>
      <c r="E57" s="34" t="s">
        <v>337</v>
      </c>
      <c r="F57" s="39">
        <v>26</v>
      </c>
      <c r="G57" s="39"/>
      <c r="H57" s="37">
        <f>G57/F57</f>
        <v>0</v>
      </c>
    </row>
    <row r="58" spans="1:8" ht="14.25">
      <c r="A58" s="34" t="s">
        <v>338</v>
      </c>
      <c r="B58" s="39">
        <v>5017</v>
      </c>
      <c r="C58" s="39">
        <v>150</v>
      </c>
      <c r="D58" s="41">
        <f>C58/B58</f>
        <v>2.9898345624875401E-2</v>
      </c>
      <c r="E58" s="34" t="s">
        <v>339</v>
      </c>
      <c r="F58" s="39"/>
      <c r="G58" s="39"/>
      <c r="H58" s="37"/>
    </row>
    <row r="59" spans="1:8" ht="14.25">
      <c r="A59" s="34" t="s">
        <v>340</v>
      </c>
      <c r="B59" s="39"/>
      <c r="C59" s="39"/>
      <c r="D59" s="41"/>
      <c r="E59" s="34" t="s">
        <v>341</v>
      </c>
      <c r="F59" s="39">
        <v>26</v>
      </c>
      <c r="G59" s="39"/>
      <c r="H59" s="37">
        <f>G59/F59</f>
        <v>0</v>
      </c>
    </row>
    <row r="60" spans="1:8" ht="14.25">
      <c r="A60" s="34" t="s">
        <v>342</v>
      </c>
      <c r="B60" s="39">
        <v>19469</v>
      </c>
      <c r="C60" s="39">
        <v>15030</v>
      </c>
      <c r="D60" s="41">
        <f>C60/B60</f>
        <v>0.77199650726796398</v>
      </c>
      <c r="E60" s="34" t="s">
        <v>343</v>
      </c>
      <c r="F60" s="39">
        <v>4969</v>
      </c>
      <c r="G60" s="39"/>
      <c r="H60" s="37">
        <f>G60/F60</f>
        <v>0</v>
      </c>
    </row>
    <row r="61" spans="1:8" ht="14.25">
      <c r="A61" s="34" t="s">
        <v>344</v>
      </c>
      <c r="B61" s="39"/>
      <c r="C61" s="39"/>
      <c r="D61" s="39"/>
      <c r="E61" s="34" t="s">
        <v>345</v>
      </c>
      <c r="F61" s="39">
        <v>15030</v>
      </c>
      <c r="G61" s="39">
        <v>5502</v>
      </c>
      <c r="H61" s="37">
        <f>G61/F61</f>
        <v>0.36606786427145699</v>
      </c>
    </row>
    <row r="62" spans="1:8" ht="14.25">
      <c r="A62" s="34" t="s">
        <v>346</v>
      </c>
      <c r="B62" s="39"/>
      <c r="C62" s="39"/>
      <c r="D62" s="39"/>
      <c r="E62" s="43" t="s">
        <v>347</v>
      </c>
      <c r="F62" s="39"/>
      <c r="G62" s="39"/>
      <c r="H62" s="37"/>
    </row>
    <row r="63" spans="1:8" ht="14.25">
      <c r="A63" s="43" t="s">
        <v>348</v>
      </c>
      <c r="B63" s="39"/>
      <c r="C63" s="39"/>
      <c r="D63" s="39"/>
      <c r="E63" s="43"/>
      <c r="F63" s="39"/>
      <c r="G63" s="39"/>
      <c r="H63" s="37"/>
    </row>
    <row r="64" spans="1:8" ht="14.25">
      <c r="A64" s="43" t="s">
        <v>349</v>
      </c>
      <c r="B64" s="39"/>
      <c r="C64" s="39"/>
      <c r="D64" s="39"/>
      <c r="E64" s="43"/>
      <c r="F64" s="39"/>
      <c r="G64" s="39"/>
      <c r="H64" s="37"/>
    </row>
    <row r="65" spans="1:8" ht="14.25">
      <c r="A65" s="43"/>
      <c r="B65" s="39"/>
      <c r="C65" s="39"/>
      <c r="D65" s="39"/>
      <c r="E65" s="43"/>
      <c r="F65" s="39"/>
      <c r="G65" s="39"/>
      <c r="H65" s="37"/>
    </row>
    <row r="66" spans="1:8" ht="14.25">
      <c r="A66" s="43"/>
      <c r="B66" s="39"/>
      <c r="C66" s="39"/>
      <c r="D66" s="39"/>
      <c r="E66" s="43"/>
      <c r="F66" s="39"/>
      <c r="G66" s="39"/>
      <c r="H66" s="37"/>
    </row>
    <row r="67" spans="1:8" ht="14.25">
      <c r="A67" s="43"/>
      <c r="B67" s="39"/>
      <c r="C67" s="39"/>
      <c r="D67" s="39"/>
      <c r="E67" s="43"/>
      <c r="F67" s="39"/>
      <c r="G67" s="39"/>
      <c r="H67" s="37"/>
    </row>
    <row r="68" spans="1:8" ht="14.25">
      <c r="A68" s="43"/>
      <c r="B68" s="39"/>
      <c r="C68" s="39"/>
      <c r="D68" s="39"/>
      <c r="E68" s="43"/>
      <c r="F68" s="39"/>
      <c r="G68" s="39"/>
      <c r="H68" s="37"/>
    </row>
    <row r="69" spans="1:8" ht="14.25">
      <c r="A69" s="43"/>
      <c r="B69" s="39"/>
      <c r="C69" s="39"/>
      <c r="D69" s="39"/>
      <c r="E69" s="43"/>
      <c r="F69" s="39"/>
      <c r="G69" s="39"/>
      <c r="H69" s="37"/>
    </row>
    <row r="70" spans="1:8" ht="14.25">
      <c r="A70" s="43"/>
      <c r="B70" s="39"/>
      <c r="C70" s="39"/>
      <c r="D70" s="39"/>
      <c r="E70" s="43"/>
      <c r="F70" s="39"/>
      <c r="G70" s="39"/>
      <c r="H70" s="37"/>
    </row>
    <row r="71" spans="1:8" ht="14.25">
      <c r="A71" s="43"/>
      <c r="B71" s="39"/>
      <c r="C71" s="39"/>
      <c r="D71" s="39"/>
      <c r="E71" s="43"/>
      <c r="F71" s="39"/>
      <c r="G71" s="39"/>
      <c r="H71" s="37"/>
    </row>
    <row r="72" spans="1:8" ht="14.25">
      <c r="A72" s="43"/>
      <c r="B72" s="39"/>
      <c r="C72" s="39"/>
      <c r="D72" s="39"/>
      <c r="E72" s="43"/>
      <c r="F72" s="39"/>
      <c r="G72" s="39"/>
      <c r="H72" s="37"/>
    </row>
    <row r="73" spans="1:8" ht="14.25">
      <c r="A73" s="43"/>
      <c r="B73" s="39"/>
      <c r="C73" s="39"/>
      <c r="D73" s="39"/>
      <c r="E73" s="43"/>
      <c r="F73" s="39"/>
      <c r="G73" s="39"/>
      <c r="H73" s="37"/>
    </row>
    <row r="74" spans="1:8" ht="14.25">
      <c r="A74" s="43"/>
      <c r="B74" s="39"/>
      <c r="C74" s="39"/>
      <c r="D74" s="39"/>
      <c r="E74" s="43"/>
      <c r="F74" s="39"/>
      <c r="G74" s="39"/>
      <c r="H74" s="37"/>
    </row>
    <row r="75" spans="1:8" ht="14.25">
      <c r="A75" s="43"/>
      <c r="B75" s="39"/>
      <c r="C75" s="39"/>
      <c r="D75" s="39"/>
      <c r="E75" s="43"/>
      <c r="F75" s="39"/>
      <c r="G75" s="39"/>
      <c r="H75" s="37"/>
    </row>
    <row r="76" spans="1:8" ht="14.25">
      <c r="A76" s="43"/>
      <c r="B76" s="39"/>
      <c r="C76" s="39"/>
      <c r="D76" s="39"/>
      <c r="E76" s="43"/>
      <c r="F76" s="39"/>
      <c r="G76" s="39"/>
      <c r="H76" s="37"/>
    </row>
    <row r="77" spans="1:8" ht="14.25">
      <c r="A77" s="43"/>
      <c r="B77" s="39"/>
      <c r="C77" s="39"/>
      <c r="D77" s="39"/>
      <c r="E77" s="43"/>
      <c r="F77" s="39"/>
      <c r="G77" s="39"/>
      <c r="H77" s="37"/>
    </row>
    <row r="78" spans="1:8" ht="14.25">
      <c r="A78" s="40" t="s">
        <v>350</v>
      </c>
      <c r="B78" s="39">
        <f>B56+B17+B16+B15</f>
        <v>26301</v>
      </c>
      <c r="C78" s="39">
        <f>C56+C17+C16+C15</f>
        <v>18391</v>
      </c>
      <c r="D78" s="41">
        <f>C78/B78</f>
        <v>0.69925097905022604</v>
      </c>
      <c r="E78" s="40" t="s">
        <v>247</v>
      </c>
      <c r="F78" s="39">
        <f>F56+F42+F22+F14+F8</f>
        <v>26301</v>
      </c>
      <c r="G78" s="39">
        <f>G56+G42+G22+G14+G8</f>
        <v>18391</v>
      </c>
      <c r="H78" s="37">
        <f>G78/F78</f>
        <v>0.69925097905022604</v>
      </c>
    </row>
  </sheetData>
  <mergeCells count="3">
    <mergeCell ref="A2:H2"/>
    <mergeCell ref="A4:D4"/>
    <mergeCell ref="E4:H4"/>
  </mergeCells>
  <phoneticPr fontId="15" type="noConversion"/>
  <pageMargins left="0.75" right="0.75" top="1" bottom="1" header="0.51180555555555596" footer="0.51180555555555596"/>
</worksheet>
</file>

<file path=xl/worksheets/sheet8.xml><?xml version="1.0" encoding="utf-8"?>
<worksheet xmlns="http://schemas.openxmlformats.org/spreadsheetml/2006/main" xmlns:r="http://schemas.openxmlformats.org/officeDocument/2006/relationships">
  <dimension ref="A1:H78"/>
  <sheetViews>
    <sheetView workbookViewId="0">
      <selection activeCell="A5" sqref="A5"/>
    </sheetView>
  </sheetViews>
  <sheetFormatPr defaultColWidth="9" defaultRowHeight="13.5"/>
  <cols>
    <col min="1" max="1" width="37" customWidth="1"/>
    <col min="5" max="5" width="47.875" customWidth="1"/>
  </cols>
  <sheetData>
    <row r="1" spans="1:8" ht="14.25">
      <c r="A1" s="27"/>
      <c r="B1" s="11"/>
      <c r="C1" s="11"/>
      <c r="D1" s="11"/>
      <c r="E1" s="11"/>
      <c r="F1" s="11"/>
      <c r="G1" s="11"/>
      <c r="H1" s="28" t="s">
        <v>32</v>
      </c>
    </row>
    <row r="2" spans="1:8" ht="20.25">
      <c r="A2" s="90" t="s">
        <v>268</v>
      </c>
      <c r="B2" s="90"/>
      <c r="C2" s="90"/>
      <c r="D2" s="90"/>
      <c r="E2" s="90"/>
      <c r="F2" s="90"/>
      <c r="G2" s="90"/>
      <c r="H2" s="90"/>
    </row>
    <row r="3" spans="1:8" ht="14.25">
      <c r="A3" s="27"/>
      <c r="B3" s="11"/>
      <c r="C3" s="11"/>
      <c r="D3" s="11"/>
      <c r="E3" s="11"/>
      <c r="F3" s="11"/>
      <c r="G3" s="11"/>
      <c r="H3" s="12" t="s">
        <v>1</v>
      </c>
    </row>
    <row r="4" spans="1:8" ht="18.75">
      <c r="A4" s="94" t="s">
        <v>436</v>
      </c>
      <c r="B4" s="95"/>
      <c r="C4" s="95"/>
      <c r="D4" s="96"/>
      <c r="E4" s="91" t="s">
        <v>270</v>
      </c>
      <c r="F4" s="92"/>
      <c r="G4" s="92"/>
      <c r="H4" s="93"/>
    </row>
    <row r="5" spans="1:8" ht="57">
      <c r="A5" s="29" t="s">
        <v>2</v>
      </c>
      <c r="B5" s="30" t="s">
        <v>3</v>
      </c>
      <c r="C5" s="32" t="s">
        <v>4</v>
      </c>
      <c r="D5" s="30" t="s">
        <v>5</v>
      </c>
      <c r="E5" s="29" t="s">
        <v>2</v>
      </c>
      <c r="F5" s="30" t="s">
        <v>3</v>
      </c>
      <c r="G5" s="32" t="s">
        <v>4</v>
      </c>
      <c r="H5" s="30" t="s">
        <v>5</v>
      </c>
    </row>
    <row r="6" spans="1:8">
      <c r="A6" s="33" t="s">
        <v>271</v>
      </c>
      <c r="B6" s="34"/>
      <c r="C6" s="34"/>
      <c r="D6" s="34"/>
      <c r="E6" s="33" t="s">
        <v>272</v>
      </c>
      <c r="F6" s="35"/>
      <c r="G6" s="35"/>
      <c r="H6" s="35"/>
    </row>
    <row r="7" spans="1:8">
      <c r="A7" s="33" t="s">
        <v>273</v>
      </c>
      <c r="B7" s="34"/>
      <c r="C7" s="34"/>
      <c r="D7" s="34"/>
      <c r="E7" s="36" t="s">
        <v>274</v>
      </c>
      <c r="F7" s="34"/>
      <c r="G7" s="34"/>
      <c r="H7" s="34"/>
    </row>
    <row r="8" spans="1:8">
      <c r="A8" s="33" t="s">
        <v>275</v>
      </c>
      <c r="B8" s="34"/>
      <c r="C8" s="34"/>
      <c r="D8" s="34"/>
      <c r="E8" s="33" t="s">
        <v>276</v>
      </c>
      <c r="F8" s="34">
        <v>38</v>
      </c>
      <c r="G8" s="34">
        <v>305</v>
      </c>
      <c r="H8" s="37">
        <f>G8/F8</f>
        <v>8.0263157894736796</v>
      </c>
    </row>
    <row r="9" spans="1:8">
      <c r="A9" s="33" t="s">
        <v>277</v>
      </c>
      <c r="B9" s="34"/>
      <c r="C9" s="34"/>
      <c r="D9" s="34"/>
      <c r="E9" s="36" t="s">
        <v>278</v>
      </c>
      <c r="F9" s="34">
        <v>38</v>
      </c>
      <c r="G9" s="34">
        <v>305</v>
      </c>
      <c r="H9" s="37">
        <f>G9/F9</f>
        <v>8.0263157894736796</v>
      </c>
    </row>
    <row r="10" spans="1:8">
      <c r="A10" s="33" t="s">
        <v>279</v>
      </c>
      <c r="B10" s="34"/>
      <c r="C10" s="34"/>
      <c r="D10" s="34"/>
      <c r="E10" s="36" t="s">
        <v>280</v>
      </c>
      <c r="F10" s="34"/>
      <c r="G10" s="34"/>
      <c r="H10" s="37"/>
    </row>
    <row r="11" spans="1:8">
      <c r="A11" s="33" t="s">
        <v>281</v>
      </c>
      <c r="B11" s="34"/>
      <c r="C11" s="34"/>
      <c r="D11" s="34"/>
      <c r="E11" s="33" t="s">
        <v>282</v>
      </c>
      <c r="F11" s="34"/>
      <c r="G11" s="34"/>
      <c r="H11" s="37"/>
    </row>
    <row r="12" spans="1:8">
      <c r="A12" s="33" t="s">
        <v>283</v>
      </c>
      <c r="B12" s="34"/>
      <c r="C12" s="34"/>
      <c r="D12" s="34"/>
      <c r="E12" s="33" t="s">
        <v>284</v>
      </c>
      <c r="F12" s="34"/>
      <c r="G12" s="34"/>
      <c r="H12" s="37"/>
    </row>
    <row r="13" spans="1:8">
      <c r="A13" s="33" t="s">
        <v>285</v>
      </c>
      <c r="B13" s="34"/>
      <c r="C13" s="34"/>
      <c r="D13" s="34"/>
      <c r="E13" s="33" t="s">
        <v>286</v>
      </c>
      <c r="F13" s="34"/>
      <c r="G13" s="34"/>
      <c r="H13" s="37"/>
    </row>
    <row r="14" spans="1:8">
      <c r="A14" s="33" t="s">
        <v>287</v>
      </c>
      <c r="B14" s="34"/>
      <c r="C14" s="34"/>
      <c r="D14" s="34"/>
      <c r="E14" s="33" t="s">
        <v>288</v>
      </c>
      <c r="F14" s="34">
        <f>SUM(F15:F21)</f>
        <v>5541</v>
      </c>
      <c r="G14" s="34">
        <f>SUM(G15:G21)</f>
        <v>11656</v>
      </c>
      <c r="H14" s="37">
        <f t="shared" ref="H14:H19" si="0">G14/F14</f>
        <v>2.10359140949287</v>
      </c>
    </row>
    <row r="15" spans="1:8">
      <c r="A15" s="33" t="s">
        <v>289</v>
      </c>
      <c r="B15" s="34">
        <v>56</v>
      </c>
      <c r="C15" s="34"/>
      <c r="D15" s="34"/>
      <c r="E15" s="33" t="s">
        <v>290</v>
      </c>
      <c r="F15" s="34">
        <v>2465</v>
      </c>
      <c r="G15" s="34">
        <v>4691</v>
      </c>
      <c r="H15" s="37">
        <f t="shared" si="0"/>
        <v>1.90304259634888</v>
      </c>
    </row>
    <row r="16" spans="1:8">
      <c r="A16" s="33" t="s">
        <v>291</v>
      </c>
      <c r="B16" s="34">
        <v>24</v>
      </c>
      <c r="C16" s="34">
        <v>78</v>
      </c>
      <c r="D16" s="37">
        <f>C16/B16</f>
        <v>3.25</v>
      </c>
      <c r="E16" s="33" t="s">
        <v>292</v>
      </c>
      <c r="F16" s="34"/>
      <c r="G16" s="34"/>
      <c r="H16" s="37"/>
    </row>
    <row r="17" spans="1:8">
      <c r="A17" s="33" t="s">
        <v>293</v>
      </c>
      <c r="B17" s="34">
        <v>1735</v>
      </c>
      <c r="C17" s="34">
        <v>3133</v>
      </c>
      <c r="D17" s="37">
        <f>C17/B17</f>
        <v>1.8057636887608099</v>
      </c>
      <c r="E17" s="33" t="s">
        <v>294</v>
      </c>
      <c r="F17" s="34"/>
      <c r="G17" s="34"/>
      <c r="H17" s="37"/>
    </row>
    <row r="18" spans="1:8">
      <c r="A18" s="33" t="s">
        <v>295</v>
      </c>
      <c r="B18" s="34"/>
      <c r="C18" s="34"/>
      <c r="D18" s="34"/>
      <c r="E18" s="33" t="s">
        <v>296</v>
      </c>
      <c r="F18" s="34">
        <v>95</v>
      </c>
      <c r="G18" s="34"/>
      <c r="H18" s="37">
        <f t="shared" si="0"/>
        <v>0</v>
      </c>
    </row>
    <row r="19" spans="1:8">
      <c r="A19" s="33" t="s">
        <v>297</v>
      </c>
      <c r="B19" s="34"/>
      <c r="C19" s="34"/>
      <c r="D19" s="34"/>
      <c r="E19" s="33" t="s">
        <v>298</v>
      </c>
      <c r="F19" s="34">
        <v>2981</v>
      </c>
      <c r="G19" s="34">
        <v>6965</v>
      </c>
      <c r="H19" s="37">
        <f t="shared" si="0"/>
        <v>2.3364642737336498</v>
      </c>
    </row>
    <row r="20" spans="1:8">
      <c r="A20" s="33" t="s">
        <v>299</v>
      </c>
      <c r="B20" s="34"/>
      <c r="C20" s="34"/>
      <c r="D20" s="34"/>
      <c r="E20" s="33" t="s">
        <v>300</v>
      </c>
      <c r="F20" s="34"/>
      <c r="G20" s="34"/>
      <c r="H20" s="37"/>
    </row>
    <row r="21" spans="1:8">
      <c r="A21" s="33" t="s">
        <v>301</v>
      </c>
      <c r="B21" s="34"/>
      <c r="C21" s="34"/>
      <c r="D21" s="34"/>
      <c r="E21" s="33" t="s">
        <v>302</v>
      </c>
      <c r="F21" s="34"/>
      <c r="G21" s="34"/>
      <c r="H21" s="37"/>
    </row>
    <row r="22" spans="1:8">
      <c r="A22" s="33" t="s">
        <v>303</v>
      </c>
      <c r="B22" s="34"/>
      <c r="C22" s="34"/>
      <c r="D22" s="34"/>
      <c r="E22" s="33" t="s">
        <v>304</v>
      </c>
      <c r="F22" s="34">
        <v>265</v>
      </c>
      <c r="G22" s="34">
        <v>818</v>
      </c>
      <c r="H22" s="37">
        <f>G22/F22</f>
        <v>3.0867924528301902</v>
      </c>
    </row>
    <row r="23" spans="1:8">
      <c r="A23" s="33" t="s">
        <v>305</v>
      </c>
      <c r="B23" s="34"/>
      <c r="C23" s="34"/>
      <c r="D23" s="34"/>
      <c r="E23" s="38" t="s">
        <v>306</v>
      </c>
      <c r="F23" s="34">
        <v>265</v>
      </c>
      <c r="G23" s="34">
        <v>818</v>
      </c>
      <c r="H23" s="37">
        <f>G23/F23</f>
        <v>3.0867924528301902</v>
      </c>
    </row>
    <row r="24" spans="1:8">
      <c r="A24" s="33" t="s">
        <v>307</v>
      </c>
      <c r="B24" s="34"/>
      <c r="C24" s="34"/>
      <c r="D24" s="34"/>
      <c r="E24" s="38" t="s">
        <v>308</v>
      </c>
      <c r="F24" s="34"/>
      <c r="G24" s="34"/>
      <c r="H24" s="37"/>
    </row>
    <row r="25" spans="1:8">
      <c r="A25" s="33" t="s">
        <v>309</v>
      </c>
      <c r="B25" s="34"/>
      <c r="C25" s="34"/>
      <c r="D25" s="34"/>
      <c r="E25" s="38" t="s">
        <v>310</v>
      </c>
      <c r="F25" s="34"/>
      <c r="G25" s="34"/>
      <c r="H25" s="37"/>
    </row>
    <row r="26" spans="1:8" ht="14.25">
      <c r="A26" s="33" t="s">
        <v>311</v>
      </c>
      <c r="B26" s="34"/>
      <c r="C26" s="34"/>
      <c r="D26" s="34"/>
      <c r="E26" s="38" t="s">
        <v>312</v>
      </c>
      <c r="F26" s="39"/>
      <c r="G26" s="39"/>
      <c r="H26" s="37"/>
    </row>
    <row r="27" spans="1:8" ht="14.25">
      <c r="A27" s="34"/>
      <c r="B27" s="34"/>
      <c r="C27" s="34"/>
      <c r="D27" s="34"/>
      <c r="E27" s="38" t="s">
        <v>313</v>
      </c>
      <c r="F27" s="39"/>
      <c r="G27" s="39"/>
      <c r="H27" s="37"/>
    </row>
    <row r="28" spans="1:8" ht="14.25">
      <c r="A28" s="34"/>
      <c r="B28" s="34"/>
      <c r="C28" s="34"/>
      <c r="D28" s="34"/>
      <c r="E28" s="36" t="s">
        <v>314</v>
      </c>
      <c r="F28" s="39"/>
      <c r="G28" s="39"/>
      <c r="H28" s="37"/>
    </row>
    <row r="29" spans="1:8" ht="14.25">
      <c r="A29" s="34"/>
      <c r="B29" s="34"/>
      <c r="C29" s="34"/>
      <c r="D29" s="34"/>
      <c r="E29" s="36" t="s">
        <v>315</v>
      </c>
      <c r="F29" s="39"/>
      <c r="G29" s="39"/>
      <c r="H29" s="37"/>
    </row>
    <row r="30" spans="1:8" ht="14.25">
      <c r="A30" s="36"/>
      <c r="B30" s="34"/>
      <c r="C30" s="34"/>
      <c r="D30" s="34"/>
      <c r="E30" s="38" t="s">
        <v>316</v>
      </c>
      <c r="F30" s="39"/>
      <c r="G30" s="39"/>
      <c r="H30" s="37"/>
    </row>
    <row r="31" spans="1:8" ht="14.25">
      <c r="A31" s="36"/>
      <c r="B31" s="34"/>
      <c r="C31" s="34"/>
      <c r="D31" s="34"/>
      <c r="E31" s="38" t="s">
        <v>317</v>
      </c>
      <c r="F31" s="39"/>
      <c r="G31" s="39"/>
      <c r="H31" s="37"/>
    </row>
    <row r="32" spans="1:8" ht="14.25">
      <c r="A32" s="36"/>
      <c r="B32" s="34"/>
      <c r="C32" s="34"/>
      <c r="D32" s="34"/>
      <c r="E32" s="38" t="s">
        <v>318</v>
      </c>
      <c r="F32" s="39"/>
      <c r="G32" s="39"/>
      <c r="H32" s="37"/>
    </row>
    <row r="33" spans="1:8" ht="14.25">
      <c r="A33" s="36"/>
      <c r="B33" s="34"/>
      <c r="C33" s="34"/>
      <c r="D33" s="34"/>
      <c r="E33" s="38" t="s">
        <v>319</v>
      </c>
      <c r="F33" s="39"/>
      <c r="G33" s="39"/>
      <c r="H33" s="37"/>
    </row>
    <row r="34" spans="1:8" ht="14.25">
      <c r="A34" s="36"/>
      <c r="B34" s="34"/>
      <c r="C34" s="34"/>
      <c r="D34" s="34"/>
      <c r="E34" s="38" t="s">
        <v>320</v>
      </c>
      <c r="F34" s="39"/>
      <c r="G34" s="39"/>
      <c r="H34" s="37"/>
    </row>
    <row r="35" spans="1:8" ht="14.25">
      <c r="A35" s="36"/>
      <c r="B35" s="34"/>
      <c r="C35" s="34"/>
      <c r="D35" s="34"/>
      <c r="E35" s="38" t="s">
        <v>321</v>
      </c>
      <c r="F35" s="39"/>
      <c r="G35" s="39"/>
      <c r="H35" s="37"/>
    </row>
    <row r="36" spans="1:8" ht="14.25">
      <c r="A36" s="36"/>
      <c r="B36" s="34"/>
      <c r="C36" s="34"/>
      <c r="D36" s="34"/>
      <c r="E36" s="36" t="s">
        <v>322</v>
      </c>
      <c r="F36" s="39"/>
      <c r="G36" s="39"/>
      <c r="H36" s="37"/>
    </row>
    <row r="37" spans="1:8" ht="14.25">
      <c r="A37" s="36"/>
      <c r="B37" s="34"/>
      <c r="C37" s="34"/>
      <c r="D37" s="34"/>
      <c r="E37" s="38" t="s">
        <v>323</v>
      </c>
      <c r="F37" s="39"/>
      <c r="G37" s="39"/>
      <c r="H37" s="37"/>
    </row>
    <row r="38" spans="1:8" ht="14.25">
      <c r="A38" s="36"/>
      <c r="B38" s="34"/>
      <c r="C38" s="34"/>
      <c r="D38" s="34"/>
      <c r="E38" s="38" t="s">
        <v>324</v>
      </c>
      <c r="F38" s="39"/>
      <c r="G38" s="39"/>
      <c r="H38" s="37"/>
    </row>
    <row r="39" spans="1:8" ht="14.25">
      <c r="A39" s="36"/>
      <c r="B39" s="34"/>
      <c r="C39" s="34"/>
      <c r="D39" s="34"/>
      <c r="E39" s="38" t="s">
        <v>325</v>
      </c>
      <c r="F39" s="39"/>
      <c r="G39" s="39"/>
      <c r="H39" s="37"/>
    </row>
    <row r="40" spans="1:8" ht="14.25">
      <c r="A40" s="33"/>
      <c r="B40" s="34"/>
      <c r="C40" s="34"/>
      <c r="D40" s="34"/>
      <c r="E40" s="36" t="s">
        <v>326</v>
      </c>
      <c r="F40" s="39"/>
      <c r="G40" s="39"/>
      <c r="H40" s="37"/>
    </row>
    <row r="41" spans="1:8" ht="14.25">
      <c r="A41" s="33"/>
      <c r="B41" s="34"/>
      <c r="C41" s="34"/>
      <c r="D41" s="34"/>
      <c r="E41" s="38" t="s">
        <v>327</v>
      </c>
      <c r="F41" s="39"/>
      <c r="G41" s="39"/>
      <c r="H41" s="37"/>
    </row>
    <row r="42" spans="1:8" ht="14.25">
      <c r="A42" s="33"/>
      <c r="B42" s="34"/>
      <c r="C42" s="34"/>
      <c r="D42" s="34"/>
      <c r="E42" s="36" t="s">
        <v>328</v>
      </c>
      <c r="F42" s="39">
        <v>432</v>
      </c>
      <c r="G42" s="39">
        <v>110</v>
      </c>
      <c r="H42" s="37">
        <f>G42/F42</f>
        <v>0.25462962962962998</v>
      </c>
    </row>
    <row r="43" spans="1:8" ht="14.25">
      <c r="A43" s="33"/>
      <c r="B43" s="39"/>
      <c r="C43" s="39"/>
      <c r="D43" s="39"/>
      <c r="E43" s="38" t="s">
        <v>329</v>
      </c>
      <c r="F43" s="39"/>
      <c r="G43" s="39"/>
      <c r="H43" s="37"/>
    </row>
    <row r="44" spans="1:8" ht="14.25">
      <c r="A44" s="33"/>
      <c r="B44" s="39"/>
      <c r="C44" s="39"/>
      <c r="D44" s="39"/>
      <c r="E44" s="38" t="s">
        <v>330</v>
      </c>
      <c r="F44" s="39"/>
      <c r="G44" s="39"/>
      <c r="H44" s="37"/>
    </row>
    <row r="45" spans="1:8" ht="14.25">
      <c r="A45" s="33"/>
      <c r="B45" s="39"/>
      <c r="C45" s="39"/>
      <c r="D45" s="39"/>
      <c r="E45" s="38" t="s">
        <v>331</v>
      </c>
      <c r="F45" s="39">
        <v>432</v>
      </c>
      <c r="G45" s="39">
        <v>110</v>
      </c>
      <c r="H45" s="37">
        <f>G45/F45</f>
        <v>0.25462962962962998</v>
      </c>
    </row>
    <row r="46" spans="1:8" ht="14.25">
      <c r="A46" s="39"/>
      <c r="B46" s="39"/>
      <c r="C46" s="39"/>
      <c r="D46" s="39"/>
      <c r="E46" s="36" t="s">
        <v>332</v>
      </c>
      <c r="F46" s="39"/>
      <c r="G46" s="39"/>
      <c r="H46" s="37"/>
    </row>
    <row r="47" spans="1:8" ht="14.25">
      <c r="A47" s="40"/>
      <c r="B47" s="39"/>
      <c r="C47" s="39"/>
      <c r="D47" s="39"/>
      <c r="E47" s="36" t="s">
        <v>333</v>
      </c>
      <c r="F47" s="39"/>
      <c r="G47" s="39"/>
      <c r="H47" s="37"/>
    </row>
    <row r="48" spans="1:8" ht="14.25">
      <c r="A48" s="40"/>
      <c r="B48" s="39"/>
      <c r="C48" s="39"/>
      <c r="D48" s="39"/>
      <c r="E48" s="40"/>
      <c r="F48" s="39"/>
      <c r="G48" s="39"/>
      <c r="H48" s="37"/>
    </row>
    <row r="49" spans="1:8" ht="14.25">
      <c r="A49" s="40"/>
      <c r="B49" s="39"/>
      <c r="C49" s="39"/>
      <c r="D49" s="39"/>
      <c r="E49" s="40"/>
      <c r="F49" s="39"/>
      <c r="G49" s="39"/>
      <c r="H49" s="37"/>
    </row>
    <row r="50" spans="1:8" ht="14.25">
      <c r="A50" s="40"/>
      <c r="B50" s="39"/>
      <c r="C50" s="39"/>
      <c r="D50" s="39"/>
      <c r="E50" s="40"/>
      <c r="F50" s="39"/>
      <c r="G50" s="39"/>
      <c r="H50" s="37"/>
    </row>
    <row r="51" spans="1:8" ht="14.25">
      <c r="A51" s="40"/>
      <c r="B51" s="39"/>
      <c r="C51" s="39"/>
      <c r="D51" s="39"/>
      <c r="E51" s="40"/>
      <c r="F51" s="39"/>
      <c r="G51" s="39"/>
      <c r="H51" s="37"/>
    </row>
    <row r="52" spans="1:8" ht="14.25">
      <c r="A52" s="40"/>
      <c r="B52" s="39"/>
      <c r="C52" s="39"/>
      <c r="D52" s="39"/>
      <c r="E52" s="40"/>
      <c r="F52" s="39"/>
      <c r="G52" s="39"/>
      <c r="H52" s="37"/>
    </row>
    <row r="53" spans="1:8" ht="14.25">
      <c r="A53" s="40"/>
      <c r="B53" s="39"/>
      <c r="C53" s="39"/>
      <c r="D53" s="39"/>
      <c r="E53" s="40"/>
      <c r="F53" s="39"/>
      <c r="G53" s="39"/>
      <c r="H53" s="37"/>
    </row>
    <row r="54" spans="1:8" ht="14.25">
      <c r="A54" s="40"/>
      <c r="B54" s="39"/>
      <c r="C54" s="39"/>
      <c r="D54" s="39"/>
      <c r="E54" s="40"/>
      <c r="F54" s="39"/>
      <c r="G54" s="39"/>
      <c r="H54" s="37"/>
    </row>
    <row r="55" spans="1:8" ht="14.25">
      <c r="A55" s="40" t="s">
        <v>31</v>
      </c>
      <c r="B55" s="39">
        <v>1815</v>
      </c>
      <c r="C55" s="39">
        <v>3211</v>
      </c>
      <c r="D55" s="41">
        <f>C55/B55</f>
        <v>1.76914600550964</v>
      </c>
      <c r="E55" s="40" t="s">
        <v>334</v>
      </c>
      <c r="F55" s="39">
        <v>6276</v>
      </c>
      <c r="G55" s="39">
        <f>G42+G22+G14+G8</f>
        <v>12889</v>
      </c>
      <c r="H55" s="37">
        <f>G55/F55</f>
        <v>2.0536966220522599</v>
      </c>
    </row>
    <row r="56" spans="1:8" ht="14.25">
      <c r="A56" s="42" t="s">
        <v>335</v>
      </c>
      <c r="B56" s="39">
        <f>B57+B60</f>
        <v>24486</v>
      </c>
      <c r="C56" s="39">
        <f>C57+C60</f>
        <v>15180</v>
      </c>
      <c r="D56" s="41">
        <f>C56/B56</f>
        <v>0.619946091644205</v>
      </c>
      <c r="E56" s="42" t="s">
        <v>240</v>
      </c>
      <c r="F56" s="39">
        <f>F57+F60+F61</f>
        <v>20025</v>
      </c>
      <c r="G56" s="39">
        <f>G57+G60+G61</f>
        <v>5502</v>
      </c>
      <c r="H56" s="37">
        <f>G56/F56</f>
        <v>0.27475655430711599</v>
      </c>
    </row>
    <row r="57" spans="1:8" ht="14.25">
      <c r="A57" s="34" t="s">
        <v>336</v>
      </c>
      <c r="B57" s="39">
        <v>5017</v>
      </c>
      <c r="C57" s="39">
        <v>150</v>
      </c>
      <c r="D57" s="41">
        <f>C57/B57</f>
        <v>2.9898345624875401E-2</v>
      </c>
      <c r="E57" s="34" t="s">
        <v>337</v>
      </c>
      <c r="F57" s="39">
        <v>26</v>
      </c>
      <c r="G57" s="39"/>
      <c r="H57" s="37">
        <f>G57/F57</f>
        <v>0</v>
      </c>
    </row>
    <row r="58" spans="1:8" ht="14.25">
      <c r="A58" s="34" t="s">
        <v>338</v>
      </c>
      <c r="B58" s="39">
        <v>5017</v>
      </c>
      <c r="C58" s="39">
        <v>150</v>
      </c>
      <c r="D58" s="41">
        <f>C58/B58</f>
        <v>2.9898345624875401E-2</v>
      </c>
      <c r="E58" s="34" t="s">
        <v>339</v>
      </c>
      <c r="F58" s="39"/>
      <c r="G58" s="39"/>
      <c r="H58" s="37"/>
    </row>
    <row r="59" spans="1:8" ht="14.25">
      <c r="A59" s="34" t="s">
        <v>340</v>
      </c>
      <c r="B59" s="39"/>
      <c r="C59" s="39"/>
      <c r="D59" s="41"/>
      <c r="E59" s="34" t="s">
        <v>341</v>
      </c>
      <c r="F59" s="39">
        <v>26</v>
      </c>
      <c r="G59" s="39"/>
      <c r="H59" s="37">
        <f>G59/F59</f>
        <v>0</v>
      </c>
    </row>
    <row r="60" spans="1:8" ht="14.25">
      <c r="A60" s="34" t="s">
        <v>342</v>
      </c>
      <c r="B60" s="39">
        <v>19469</v>
      </c>
      <c r="C60" s="39">
        <v>15030</v>
      </c>
      <c r="D60" s="41">
        <f>C60/B60</f>
        <v>0.77199650726796398</v>
      </c>
      <c r="E60" s="34" t="s">
        <v>343</v>
      </c>
      <c r="F60" s="39">
        <v>4969</v>
      </c>
      <c r="G60" s="39"/>
      <c r="H60" s="37">
        <f>G60/F60</f>
        <v>0</v>
      </c>
    </row>
    <row r="61" spans="1:8" ht="14.25">
      <c r="A61" s="34" t="s">
        <v>344</v>
      </c>
      <c r="B61" s="39"/>
      <c r="C61" s="39"/>
      <c r="D61" s="39"/>
      <c r="E61" s="34" t="s">
        <v>345</v>
      </c>
      <c r="F61" s="39">
        <v>15030</v>
      </c>
      <c r="G61" s="39">
        <v>5502</v>
      </c>
      <c r="H61" s="37">
        <f>G61/F61</f>
        <v>0.36606786427145699</v>
      </c>
    </row>
    <row r="62" spans="1:8" ht="14.25">
      <c r="A62" s="34" t="s">
        <v>346</v>
      </c>
      <c r="B62" s="39"/>
      <c r="C62" s="39"/>
      <c r="D62" s="39"/>
      <c r="E62" s="43" t="s">
        <v>347</v>
      </c>
      <c r="F62" s="39"/>
      <c r="G62" s="39"/>
      <c r="H62" s="37"/>
    </row>
    <row r="63" spans="1:8" ht="14.25">
      <c r="A63" s="43" t="s">
        <v>348</v>
      </c>
      <c r="B63" s="39"/>
      <c r="C63" s="39"/>
      <c r="D63" s="39"/>
      <c r="E63" s="43"/>
      <c r="F63" s="39"/>
      <c r="G63" s="39"/>
      <c r="H63" s="37"/>
    </row>
    <row r="64" spans="1:8" ht="14.25">
      <c r="A64" s="43" t="s">
        <v>349</v>
      </c>
      <c r="B64" s="39"/>
      <c r="C64" s="39"/>
      <c r="D64" s="39"/>
      <c r="E64" s="43"/>
      <c r="F64" s="39"/>
      <c r="G64" s="39"/>
      <c r="H64" s="37"/>
    </row>
    <row r="65" spans="1:8" ht="14.25">
      <c r="A65" s="43"/>
      <c r="B65" s="39"/>
      <c r="C65" s="39"/>
      <c r="D65" s="39"/>
      <c r="E65" s="43"/>
      <c r="F65" s="39"/>
      <c r="G65" s="39"/>
      <c r="H65" s="37"/>
    </row>
    <row r="66" spans="1:8" ht="14.25">
      <c r="A66" s="43"/>
      <c r="B66" s="39"/>
      <c r="C66" s="39"/>
      <c r="D66" s="39"/>
      <c r="E66" s="43"/>
      <c r="F66" s="39"/>
      <c r="G66" s="39"/>
      <c r="H66" s="37"/>
    </row>
    <row r="67" spans="1:8" ht="14.25">
      <c r="A67" s="43"/>
      <c r="B67" s="39"/>
      <c r="C67" s="39"/>
      <c r="D67" s="39"/>
      <c r="E67" s="43"/>
      <c r="F67" s="39"/>
      <c r="G67" s="39"/>
      <c r="H67" s="37"/>
    </row>
    <row r="68" spans="1:8" ht="14.25">
      <c r="A68" s="43"/>
      <c r="B68" s="39"/>
      <c r="C68" s="39"/>
      <c r="D68" s="39"/>
      <c r="E68" s="43"/>
      <c r="F68" s="39"/>
      <c r="G68" s="39"/>
      <c r="H68" s="37"/>
    </row>
    <row r="69" spans="1:8" ht="14.25">
      <c r="A69" s="43"/>
      <c r="B69" s="39"/>
      <c r="C69" s="39"/>
      <c r="D69" s="39"/>
      <c r="E69" s="43"/>
      <c r="F69" s="39"/>
      <c r="G69" s="39"/>
      <c r="H69" s="37"/>
    </row>
    <row r="70" spans="1:8" ht="14.25">
      <c r="A70" s="43"/>
      <c r="B70" s="39"/>
      <c r="C70" s="39"/>
      <c r="D70" s="39"/>
      <c r="E70" s="43"/>
      <c r="F70" s="39"/>
      <c r="G70" s="39"/>
      <c r="H70" s="37"/>
    </row>
    <row r="71" spans="1:8" ht="14.25">
      <c r="A71" s="43"/>
      <c r="B71" s="39"/>
      <c r="C71" s="39"/>
      <c r="D71" s="39"/>
      <c r="E71" s="43"/>
      <c r="F71" s="39"/>
      <c r="G71" s="39"/>
      <c r="H71" s="37"/>
    </row>
    <row r="72" spans="1:8" ht="14.25">
      <c r="A72" s="43"/>
      <c r="B72" s="39"/>
      <c r="C72" s="39"/>
      <c r="D72" s="39"/>
      <c r="E72" s="43"/>
      <c r="F72" s="39"/>
      <c r="G72" s="39"/>
      <c r="H72" s="37"/>
    </row>
    <row r="73" spans="1:8" ht="14.25">
      <c r="A73" s="43"/>
      <c r="B73" s="39"/>
      <c r="C73" s="39"/>
      <c r="D73" s="39"/>
      <c r="E73" s="43"/>
      <c r="F73" s="39"/>
      <c r="G73" s="39"/>
      <c r="H73" s="37"/>
    </row>
    <row r="74" spans="1:8" ht="14.25">
      <c r="A74" s="43"/>
      <c r="B74" s="39"/>
      <c r="C74" s="39"/>
      <c r="D74" s="39"/>
      <c r="E74" s="43"/>
      <c r="F74" s="39"/>
      <c r="G74" s="39"/>
      <c r="H74" s="37"/>
    </row>
    <row r="75" spans="1:8" ht="14.25">
      <c r="A75" s="43"/>
      <c r="B75" s="39"/>
      <c r="C75" s="39"/>
      <c r="D75" s="39"/>
      <c r="E75" s="43"/>
      <c r="F75" s="39"/>
      <c r="G75" s="39"/>
      <c r="H75" s="37"/>
    </row>
    <row r="76" spans="1:8" ht="14.25">
      <c r="A76" s="43"/>
      <c r="B76" s="39"/>
      <c r="C76" s="39"/>
      <c r="D76" s="39"/>
      <c r="E76" s="43"/>
      <c r="F76" s="39"/>
      <c r="G76" s="39"/>
      <c r="H76" s="37"/>
    </row>
    <row r="77" spans="1:8" ht="14.25">
      <c r="A77" s="43"/>
      <c r="B77" s="39"/>
      <c r="C77" s="39"/>
      <c r="D77" s="39"/>
      <c r="E77" s="43"/>
      <c r="F77" s="39"/>
      <c r="G77" s="39"/>
      <c r="H77" s="37"/>
    </row>
    <row r="78" spans="1:8" ht="14.25">
      <c r="A78" s="40" t="s">
        <v>350</v>
      </c>
      <c r="B78" s="39">
        <f>B56+B17+B16+B15</f>
        <v>26301</v>
      </c>
      <c r="C78" s="39">
        <f>C56+C17+C16+C15</f>
        <v>18391</v>
      </c>
      <c r="D78" s="41">
        <f>C78/B78</f>
        <v>0.69925097905022604</v>
      </c>
      <c r="E78" s="40" t="s">
        <v>247</v>
      </c>
      <c r="F78" s="39">
        <f>F56+F42+F22+F14+F8</f>
        <v>26301</v>
      </c>
      <c r="G78" s="39">
        <f>G56+G42+G22+G14+G8</f>
        <v>18391</v>
      </c>
      <c r="H78" s="37">
        <f>G78/F78</f>
        <v>0.69925097905022604</v>
      </c>
    </row>
  </sheetData>
  <mergeCells count="3">
    <mergeCell ref="A2:H2"/>
    <mergeCell ref="A4:D4"/>
    <mergeCell ref="E4:H4"/>
  </mergeCells>
  <phoneticPr fontId="15" type="noConversion"/>
  <pageMargins left="0.75" right="0.75" top="1" bottom="1" header="0.51180555555555596" footer="0.51180555555555596"/>
</worksheet>
</file>

<file path=xl/worksheets/sheet9.xml><?xml version="1.0" encoding="utf-8"?>
<worksheet xmlns="http://schemas.openxmlformats.org/spreadsheetml/2006/main" xmlns:r="http://schemas.openxmlformats.org/officeDocument/2006/relationships">
  <dimension ref="A1:H78"/>
  <sheetViews>
    <sheetView topLeftCell="A49" workbookViewId="0">
      <selection activeCell="B56" sqref="B56"/>
    </sheetView>
  </sheetViews>
  <sheetFormatPr defaultColWidth="9" defaultRowHeight="13.5"/>
  <cols>
    <col min="1" max="1" width="35.875" customWidth="1"/>
    <col min="5" max="5" width="54.5" customWidth="1"/>
  </cols>
  <sheetData>
    <row r="1" spans="1:8" ht="14.25">
      <c r="A1" s="27"/>
      <c r="B1" s="11"/>
      <c r="C1" s="11"/>
      <c r="D1" s="11"/>
      <c r="E1" s="11"/>
      <c r="F1" s="11"/>
      <c r="G1" s="11"/>
      <c r="H1" s="28" t="s">
        <v>32</v>
      </c>
    </row>
    <row r="2" spans="1:8" ht="20.25">
      <c r="A2" s="90" t="s">
        <v>268</v>
      </c>
      <c r="B2" s="90"/>
      <c r="C2" s="90"/>
      <c r="D2" s="90"/>
      <c r="E2" s="90"/>
      <c r="F2" s="90"/>
      <c r="G2" s="90"/>
      <c r="H2" s="90"/>
    </row>
    <row r="3" spans="1:8" ht="14.25">
      <c r="A3" s="27"/>
      <c r="B3" s="11"/>
      <c r="C3" s="11"/>
      <c r="D3" s="11"/>
      <c r="E3" s="11"/>
      <c r="F3" s="11"/>
      <c r="G3" s="11"/>
      <c r="H3" s="12" t="s">
        <v>1</v>
      </c>
    </row>
    <row r="4" spans="1:8" ht="18.75">
      <c r="A4" s="94" t="s">
        <v>269</v>
      </c>
      <c r="B4" s="95"/>
      <c r="C4" s="95"/>
      <c r="D4" s="96"/>
      <c r="E4" s="94" t="s">
        <v>270</v>
      </c>
      <c r="F4" s="95"/>
      <c r="G4" s="95"/>
      <c r="H4" s="96"/>
    </row>
    <row r="5" spans="1:8" ht="57">
      <c r="A5" s="29" t="s">
        <v>2</v>
      </c>
      <c r="B5" s="30" t="s">
        <v>3</v>
      </c>
      <c r="C5" s="32" t="s">
        <v>4</v>
      </c>
      <c r="D5" s="30" t="s">
        <v>5</v>
      </c>
      <c r="E5" s="29" t="s">
        <v>2</v>
      </c>
      <c r="F5" s="30" t="s">
        <v>3</v>
      </c>
      <c r="G5" s="32" t="s">
        <v>4</v>
      </c>
      <c r="H5" s="30" t="s">
        <v>5</v>
      </c>
    </row>
    <row r="6" spans="1:8">
      <c r="A6" s="33" t="s">
        <v>271</v>
      </c>
      <c r="B6" s="34"/>
      <c r="C6" s="34"/>
      <c r="D6" s="34"/>
      <c r="E6" s="33" t="s">
        <v>272</v>
      </c>
      <c r="F6" s="35"/>
      <c r="G6" s="35"/>
      <c r="H6" s="35"/>
    </row>
    <row r="7" spans="1:8">
      <c r="A7" s="33" t="s">
        <v>273</v>
      </c>
      <c r="B7" s="34"/>
      <c r="C7" s="34"/>
      <c r="D7" s="34"/>
      <c r="E7" s="36" t="s">
        <v>274</v>
      </c>
      <c r="F7" s="34"/>
      <c r="G7" s="34"/>
      <c r="H7" s="34"/>
    </row>
    <row r="8" spans="1:8">
      <c r="A8" s="33" t="s">
        <v>275</v>
      </c>
      <c r="B8" s="34"/>
      <c r="C8" s="34"/>
      <c r="D8" s="34"/>
      <c r="E8" s="33" t="s">
        <v>276</v>
      </c>
      <c r="F8" s="34">
        <v>38</v>
      </c>
      <c r="G8" s="34">
        <v>305</v>
      </c>
      <c r="H8" s="37">
        <f>G8/F8</f>
        <v>8.0263157894736796</v>
      </c>
    </row>
    <row r="9" spans="1:8">
      <c r="A9" s="33" t="s">
        <v>277</v>
      </c>
      <c r="B9" s="34"/>
      <c r="C9" s="34"/>
      <c r="D9" s="34"/>
      <c r="E9" s="36" t="s">
        <v>278</v>
      </c>
      <c r="F9" s="34">
        <v>38</v>
      </c>
      <c r="G9" s="34">
        <v>305</v>
      </c>
      <c r="H9" s="37">
        <f>G9/F9</f>
        <v>8.0263157894736796</v>
      </c>
    </row>
    <row r="10" spans="1:8">
      <c r="A10" s="33" t="s">
        <v>279</v>
      </c>
      <c r="B10" s="34"/>
      <c r="C10" s="34"/>
      <c r="D10" s="34"/>
      <c r="E10" s="36" t="s">
        <v>280</v>
      </c>
      <c r="F10" s="34"/>
      <c r="G10" s="34"/>
      <c r="H10" s="37"/>
    </row>
    <row r="11" spans="1:8">
      <c r="A11" s="33" t="s">
        <v>281</v>
      </c>
      <c r="B11" s="34"/>
      <c r="C11" s="34"/>
      <c r="D11" s="34"/>
      <c r="E11" s="33" t="s">
        <v>282</v>
      </c>
      <c r="F11" s="34"/>
      <c r="G11" s="34"/>
      <c r="H11" s="37"/>
    </row>
    <row r="12" spans="1:8">
      <c r="A12" s="33" t="s">
        <v>283</v>
      </c>
      <c r="B12" s="34"/>
      <c r="C12" s="34"/>
      <c r="D12" s="34"/>
      <c r="E12" s="33" t="s">
        <v>284</v>
      </c>
      <c r="F12" s="34"/>
      <c r="G12" s="34"/>
      <c r="H12" s="37"/>
    </row>
    <row r="13" spans="1:8">
      <c r="A13" s="33" t="s">
        <v>285</v>
      </c>
      <c r="B13" s="34"/>
      <c r="C13" s="34"/>
      <c r="D13" s="34"/>
      <c r="E13" s="33" t="s">
        <v>286</v>
      </c>
      <c r="F13" s="34"/>
      <c r="G13" s="34"/>
      <c r="H13" s="37"/>
    </row>
    <row r="14" spans="1:8">
      <c r="A14" s="33" t="s">
        <v>287</v>
      </c>
      <c r="B14" s="34"/>
      <c r="C14" s="34"/>
      <c r="D14" s="34"/>
      <c r="E14" s="33" t="s">
        <v>288</v>
      </c>
      <c r="F14" s="34">
        <f>SUM(F15:F21)</f>
        <v>5541</v>
      </c>
      <c r="G14" s="34">
        <f>SUM(G15:G21)</f>
        <v>11656</v>
      </c>
      <c r="H14" s="37">
        <f t="shared" ref="H14:H19" si="0">G14/F14</f>
        <v>2.10359140949287</v>
      </c>
    </row>
    <row r="15" spans="1:8">
      <c r="A15" s="33" t="s">
        <v>289</v>
      </c>
      <c r="B15" s="34">
        <v>56</v>
      </c>
      <c r="C15" s="34"/>
      <c r="D15" s="34"/>
      <c r="E15" s="33" t="s">
        <v>290</v>
      </c>
      <c r="F15" s="34">
        <v>2465</v>
      </c>
      <c r="G15" s="34">
        <v>4691</v>
      </c>
      <c r="H15" s="37">
        <f t="shared" si="0"/>
        <v>1.90304259634888</v>
      </c>
    </row>
    <row r="16" spans="1:8">
      <c r="A16" s="33" t="s">
        <v>291</v>
      </c>
      <c r="B16" s="34">
        <v>24</v>
      </c>
      <c r="C16" s="34">
        <v>78</v>
      </c>
      <c r="D16" s="37">
        <f>C16/B16</f>
        <v>3.25</v>
      </c>
      <c r="E16" s="33" t="s">
        <v>292</v>
      </c>
      <c r="F16" s="34"/>
      <c r="G16" s="34"/>
      <c r="H16" s="37"/>
    </row>
    <row r="17" spans="1:8">
      <c r="A17" s="33" t="s">
        <v>293</v>
      </c>
      <c r="B17" s="34">
        <v>1735</v>
      </c>
      <c r="C17" s="34">
        <v>3133</v>
      </c>
      <c r="D17" s="37">
        <f>C17/B17</f>
        <v>1.8057636887608099</v>
      </c>
      <c r="E17" s="33" t="s">
        <v>294</v>
      </c>
      <c r="F17" s="34"/>
      <c r="G17" s="34"/>
      <c r="H17" s="37"/>
    </row>
    <row r="18" spans="1:8">
      <c r="A18" s="33" t="s">
        <v>295</v>
      </c>
      <c r="B18" s="34"/>
      <c r="C18" s="34"/>
      <c r="D18" s="34"/>
      <c r="E18" s="33" t="s">
        <v>296</v>
      </c>
      <c r="F18" s="34">
        <v>95</v>
      </c>
      <c r="G18" s="34"/>
      <c r="H18" s="37">
        <f t="shared" si="0"/>
        <v>0</v>
      </c>
    </row>
    <row r="19" spans="1:8">
      <c r="A19" s="33" t="s">
        <v>297</v>
      </c>
      <c r="B19" s="34"/>
      <c r="C19" s="34"/>
      <c r="D19" s="34"/>
      <c r="E19" s="33" t="s">
        <v>298</v>
      </c>
      <c r="F19" s="34">
        <v>2981</v>
      </c>
      <c r="G19" s="34">
        <v>6965</v>
      </c>
      <c r="H19" s="37">
        <f t="shared" si="0"/>
        <v>2.3364642737336498</v>
      </c>
    </row>
    <row r="20" spans="1:8">
      <c r="A20" s="33" t="s">
        <v>299</v>
      </c>
      <c r="B20" s="34"/>
      <c r="C20" s="34"/>
      <c r="D20" s="34"/>
      <c r="E20" s="33" t="s">
        <v>300</v>
      </c>
      <c r="F20" s="34"/>
      <c r="G20" s="34"/>
      <c r="H20" s="37"/>
    </row>
    <row r="21" spans="1:8">
      <c r="A21" s="33" t="s">
        <v>301</v>
      </c>
      <c r="B21" s="34"/>
      <c r="C21" s="34"/>
      <c r="D21" s="34"/>
      <c r="E21" s="33" t="s">
        <v>302</v>
      </c>
      <c r="F21" s="34"/>
      <c r="G21" s="34"/>
      <c r="H21" s="37"/>
    </row>
    <row r="22" spans="1:8">
      <c r="A22" s="33" t="s">
        <v>303</v>
      </c>
      <c r="B22" s="34"/>
      <c r="C22" s="34"/>
      <c r="D22" s="34"/>
      <c r="E22" s="33" t="s">
        <v>304</v>
      </c>
      <c r="F22" s="34">
        <v>265</v>
      </c>
      <c r="G22" s="34">
        <v>818</v>
      </c>
      <c r="H22" s="37">
        <f>G22/F22</f>
        <v>3.0867924528301902</v>
      </c>
    </row>
    <row r="23" spans="1:8">
      <c r="A23" s="33" t="s">
        <v>305</v>
      </c>
      <c r="B23" s="34"/>
      <c r="C23" s="34"/>
      <c r="D23" s="34"/>
      <c r="E23" s="38" t="s">
        <v>306</v>
      </c>
      <c r="F23" s="34">
        <v>265</v>
      </c>
      <c r="G23" s="34">
        <v>818</v>
      </c>
      <c r="H23" s="37">
        <f>G23/F23</f>
        <v>3.0867924528301902</v>
      </c>
    </row>
    <row r="24" spans="1:8">
      <c r="A24" s="33" t="s">
        <v>307</v>
      </c>
      <c r="B24" s="34"/>
      <c r="C24" s="34"/>
      <c r="D24" s="34"/>
      <c r="E24" s="38" t="s">
        <v>308</v>
      </c>
      <c r="F24" s="34"/>
      <c r="G24" s="34"/>
      <c r="H24" s="37"/>
    </row>
    <row r="25" spans="1:8">
      <c r="A25" s="33" t="s">
        <v>309</v>
      </c>
      <c r="B25" s="34"/>
      <c r="C25" s="34"/>
      <c r="D25" s="34"/>
      <c r="E25" s="38" t="s">
        <v>310</v>
      </c>
      <c r="F25" s="34"/>
      <c r="G25" s="34"/>
      <c r="H25" s="37"/>
    </row>
    <row r="26" spans="1:8" ht="14.25">
      <c r="A26" s="33" t="s">
        <v>311</v>
      </c>
      <c r="B26" s="34"/>
      <c r="C26" s="34"/>
      <c r="D26" s="34"/>
      <c r="E26" s="38" t="s">
        <v>312</v>
      </c>
      <c r="F26" s="39"/>
      <c r="G26" s="39"/>
      <c r="H26" s="37"/>
    </row>
    <row r="27" spans="1:8" ht="14.25">
      <c r="A27" s="34"/>
      <c r="B27" s="34"/>
      <c r="C27" s="34"/>
      <c r="D27" s="34"/>
      <c r="E27" s="38" t="s">
        <v>313</v>
      </c>
      <c r="F27" s="39"/>
      <c r="G27" s="39"/>
      <c r="H27" s="37"/>
    </row>
    <row r="28" spans="1:8" ht="14.25">
      <c r="A28" s="34"/>
      <c r="B28" s="34"/>
      <c r="C28" s="34"/>
      <c r="D28" s="34"/>
      <c r="E28" s="36" t="s">
        <v>314</v>
      </c>
      <c r="F28" s="39"/>
      <c r="G28" s="39"/>
      <c r="H28" s="37"/>
    </row>
    <row r="29" spans="1:8" ht="14.25">
      <c r="A29" s="34"/>
      <c r="B29" s="34"/>
      <c r="C29" s="34"/>
      <c r="D29" s="34"/>
      <c r="E29" s="36" t="s">
        <v>315</v>
      </c>
      <c r="F29" s="39"/>
      <c r="G29" s="39"/>
      <c r="H29" s="37"/>
    </row>
    <row r="30" spans="1:8" ht="14.25">
      <c r="A30" s="36"/>
      <c r="B30" s="34"/>
      <c r="C30" s="34"/>
      <c r="D30" s="34"/>
      <c r="E30" s="38" t="s">
        <v>316</v>
      </c>
      <c r="F30" s="39"/>
      <c r="G30" s="39"/>
      <c r="H30" s="37"/>
    </row>
    <row r="31" spans="1:8" ht="14.25">
      <c r="A31" s="36"/>
      <c r="B31" s="34"/>
      <c r="C31" s="34"/>
      <c r="D31" s="34"/>
      <c r="E31" s="38" t="s">
        <v>317</v>
      </c>
      <c r="F31" s="39"/>
      <c r="G31" s="39"/>
      <c r="H31" s="37"/>
    </row>
    <row r="32" spans="1:8" ht="14.25">
      <c r="A32" s="36"/>
      <c r="B32" s="34"/>
      <c r="C32" s="34"/>
      <c r="D32" s="34"/>
      <c r="E32" s="38" t="s">
        <v>318</v>
      </c>
      <c r="F32" s="39"/>
      <c r="G32" s="39"/>
      <c r="H32" s="37"/>
    </row>
    <row r="33" spans="1:8" ht="14.25">
      <c r="A33" s="36"/>
      <c r="B33" s="34"/>
      <c r="C33" s="34"/>
      <c r="D33" s="34"/>
      <c r="E33" s="38" t="s">
        <v>319</v>
      </c>
      <c r="F33" s="39"/>
      <c r="G33" s="39"/>
      <c r="H33" s="37"/>
    </row>
    <row r="34" spans="1:8" ht="14.25">
      <c r="A34" s="36"/>
      <c r="B34" s="34"/>
      <c r="C34" s="34"/>
      <c r="D34" s="34"/>
      <c r="E34" s="38" t="s">
        <v>320</v>
      </c>
      <c r="F34" s="39"/>
      <c r="G34" s="39"/>
      <c r="H34" s="37"/>
    </row>
    <row r="35" spans="1:8" ht="14.25">
      <c r="A35" s="36"/>
      <c r="B35" s="34"/>
      <c r="C35" s="34"/>
      <c r="D35" s="34"/>
      <c r="E35" s="38" t="s">
        <v>321</v>
      </c>
      <c r="F35" s="39"/>
      <c r="G35" s="39"/>
      <c r="H35" s="37"/>
    </row>
    <row r="36" spans="1:8" ht="14.25">
      <c r="A36" s="36"/>
      <c r="B36" s="34"/>
      <c r="C36" s="34"/>
      <c r="D36" s="34"/>
      <c r="E36" s="36" t="s">
        <v>322</v>
      </c>
      <c r="F36" s="39"/>
      <c r="G36" s="39"/>
      <c r="H36" s="37"/>
    </row>
    <row r="37" spans="1:8" ht="14.25">
      <c r="A37" s="36"/>
      <c r="B37" s="34"/>
      <c r="C37" s="34"/>
      <c r="D37" s="34"/>
      <c r="E37" s="38" t="s">
        <v>323</v>
      </c>
      <c r="F37" s="39"/>
      <c r="G37" s="39"/>
      <c r="H37" s="37"/>
    </row>
    <row r="38" spans="1:8" ht="14.25">
      <c r="A38" s="36"/>
      <c r="B38" s="34"/>
      <c r="C38" s="34"/>
      <c r="D38" s="34"/>
      <c r="E38" s="38" t="s">
        <v>324</v>
      </c>
      <c r="F38" s="39"/>
      <c r="G38" s="39"/>
      <c r="H38" s="37"/>
    </row>
    <row r="39" spans="1:8" ht="14.25">
      <c r="A39" s="36"/>
      <c r="B39" s="34"/>
      <c r="C39" s="34"/>
      <c r="D39" s="34"/>
      <c r="E39" s="38" t="s">
        <v>325</v>
      </c>
      <c r="F39" s="39"/>
      <c r="G39" s="39"/>
      <c r="H39" s="37"/>
    </row>
    <row r="40" spans="1:8" ht="14.25">
      <c r="A40" s="33"/>
      <c r="B40" s="34"/>
      <c r="C40" s="34"/>
      <c r="D40" s="34"/>
      <c r="E40" s="36" t="s">
        <v>326</v>
      </c>
      <c r="F40" s="39"/>
      <c r="G40" s="39"/>
      <c r="H40" s="37"/>
    </row>
    <row r="41" spans="1:8" ht="14.25">
      <c r="A41" s="33"/>
      <c r="B41" s="34"/>
      <c r="C41" s="34"/>
      <c r="D41" s="34"/>
      <c r="E41" s="38" t="s">
        <v>327</v>
      </c>
      <c r="F41" s="39"/>
      <c r="G41" s="39"/>
      <c r="H41" s="37"/>
    </row>
    <row r="42" spans="1:8" ht="14.25">
      <c r="A42" s="33"/>
      <c r="B42" s="34"/>
      <c r="C42" s="34"/>
      <c r="D42" s="34"/>
      <c r="E42" s="36" t="s">
        <v>328</v>
      </c>
      <c r="F42" s="39">
        <v>432</v>
      </c>
      <c r="G42" s="39">
        <v>110</v>
      </c>
      <c r="H42" s="37">
        <f>G42/F42</f>
        <v>0.25462962962962998</v>
      </c>
    </row>
    <row r="43" spans="1:8" ht="14.25">
      <c r="A43" s="33"/>
      <c r="B43" s="39"/>
      <c r="C43" s="39"/>
      <c r="D43" s="39"/>
      <c r="E43" s="38" t="s">
        <v>329</v>
      </c>
      <c r="F43" s="39"/>
      <c r="G43" s="39"/>
      <c r="H43" s="37"/>
    </row>
    <row r="44" spans="1:8" ht="14.25">
      <c r="A44" s="33"/>
      <c r="B44" s="39"/>
      <c r="C44" s="39"/>
      <c r="D44" s="39"/>
      <c r="E44" s="38" t="s">
        <v>330</v>
      </c>
      <c r="F44" s="39"/>
      <c r="G44" s="39"/>
      <c r="H44" s="37"/>
    </row>
    <row r="45" spans="1:8" ht="14.25">
      <c r="A45" s="33"/>
      <c r="B45" s="39"/>
      <c r="C45" s="39"/>
      <c r="D45" s="39"/>
      <c r="E45" s="38" t="s">
        <v>331</v>
      </c>
      <c r="F45" s="39">
        <v>432</v>
      </c>
      <c r="G45" s="39">
        <v>110</v>
      </c>
      <c r="H45" s="37">
        <f>G45/F45</f>
        <v>0.25462962962962998</v>
      </c>
    </row>
    <row r="46" spans="1:8" ht="14.25">
      <c r="A46" s="39"/>
      <c r="B46" s="39"/>
      <c r="C46" s="39"/>
      <c r="D46" s="39"/>
      <c r="E46" s="36" t="s">
        <v>332</v>
      </c>
      <c r="F46" s="39"/>
      <c r="G46" s="39"/>
      <c r="H46" s="37"/>
    </row>
    <row r="47" spans="1:8" ht="14.25">
      <c r="A47" s="40"/>
      <c r="B47" s="39"/>
      <c r="C47" s="39"/>
      <c r="D47" s="39"/>
      <c r="E47" s="36" t="s">
        <v>333</v>
      </c>
      <c r="F47" s="39"/>
      <c r="G47" s="39"/>
      <c r="H47" s="37"/>
    </row>
    <row r="48" spans="1:8" ht="14.25">
      <c r="A48" s="40"/>
      <c r="B48" s="39"/>
      <c r="C48" s="39"/>
      <c r="D48" s="39"/>
      <c r="E48" s="40"/>
      <c r="F48" s="39"/>
      <c r="G48" s="39"/>
      <c r="H48" s="37"/>
    </row>
    <row r="49" spans="1:8" ht="14.25">
      <c r="A49" s="40"/>
      <c r="B49" s="39"/>
      <c r="C49" s="39"/>
      <c r="D49" s="39"/>
      <c r="E49" s="40"/>
      <c r="F49" s="39"/>
      <c r="G49" s="39"/>
      <c r="H49" s="37"/>
    </row>
    <row r="50" spans="1:8" ht="14.25">
      <c r="A50" s="40"/>
      <c r="B50" s="39"/>
      <c r="C50" s="39"/>
      <c r="D50" s="39"/>
      <c r="E50" s="40"/>
      <c r="F50" s="39"/>
      <c r="G50" s="39"/>
      <c r="H50" s="37"/>
    </row>
    <row r="51" spans="1:8" ht="14.25">
      <c r="A51" s="40"/>
      <c r="B51" s="39"/>
      <c r="C51" s="39"/>
      <c r="D51" s="39"/>
      <c r="E51" s="40"/>
      <c r="F51" s="39"/>
      <c r="G51" s="39"/>
      <c r="H51" s="37"/>
    </row>
    <row r="52" spans="1:8" ht="14.25">
      <c r="A52" s="40"/>
      <c r="B52" s="39"/>
      <c r="C52" s="39"/>
      <c r="D52" s="39"/>
      <c r="E52" s="40"/>
      <c r="F52" s="39"/>
      <c r="G52" s="39"/>
      <c r="H52" s="37"/>
    </row>
    <row r="53" spans="1:8" ht="14.25">
      <c r="A53" s="40"/>
      <c r="B53" s="39"/>
      <c r="C53" s="39"/>
      <c r="D53" s="39"/>
      <c r="E53" s="40"/>
      <c r="F53" s="39"/>
      <c r="G53" s="39"/>
      <c r="H53" s="37"/>
    </row>
    <row r="54" spans="1:8" ht="14.25">
      <c r="A54" s="40"/>
      <c r="B54" s="39"/>
      <c r="C54" s="39"/>
      <c r="D54" s="39"/>
      <c r="E54" s="40"/>
      <c r="F54" s="39"/>
      <c r="G54" s="39"/>
      <c r="H54" s="37"/>
    </row>
    <row r="55" spans="1:8" ht="14.25">
      <c r="A55" s="40" t="s">
        <v>31</v>
      </c>
      <c r="B55" s="39">
        <v>1815</v>
      </c>
      <c r="C55" s="39">
        <v>3211</v>
      </c>
      <c r="D55" s="41">
        <f>C55/B55</f>
        <v>1.76914600550964</v>
      </c>
      <c r="E55" s="40" t="s">
        <v>334</v>
      </c>
      <c r="F55" s="39">
        <v>6276</v>
      </c>
      <c r="G55" s="39">
        <f>G42+G22+G14+G8</f>
        <v>12889</v>
      </c>
      <c r="H55" s="37">
        <f>G55/F55</f>
        <v>2.0536966220522599</v>
      </c>
    </row>
    <row r="56" spans="1:8" ht="14.25">
      <c r="A56" s="42" t="s">
        <v>335</v>
      </c>
      <c r="B56" s="39">
        <f>B57+B60</f>
        <v>24486</v>
      </c>
      <c r="C56" s="39">
        <f>C57+C60</f>
        <v>15180</v>
      </c>
      <c r="D56" s="41">
        <f>C56/B56</f>
        <v>0.619946091644205</v>
      </c>
      <c r="E56" s="42" t="s">
        <v>240</v>
      </c>
      <c r="F56" s="39">
        <f>F57+F60+F61</f>
        <v>20025</v>
      </c>
      <c r="G56" s="39">
        <f>G57+G60+G61</f>
        <v>5502</v>
      </c>
      <c r="H56" s="37">
        <f>G56/F56</f>
        <v>0.27475655430711599</v>
      </c>
    </row>
    <row r="57" spans="1:8" ht="14.25">
      <c r="A57" s="34" t="s">
        <v>336</v>
      </c>
      <c r="B57" s="39">
        <v>5017</v>
      </c>
      <c r="C57" s="39">
        <v>150</v>
      </c>
      <c r="D57" s="41">
        <f>C57/B57</f>
        <v>2.9898345624875401E-2</v>
      </c>
      <c r="E57" s="34" t="s">
        <v>337</v>
      </c>
      <c r="F57" s="39">
        <v>26</v>
      </c>
      <c r="G57" s="39"/>
      <c r="H57" s="37">
        <f>G57/F57</f>
        <v>0</v>
      </c>
    </row>
    <row r="58" spans="1:8" ht="14.25">
      <c r="A58" s="34" t="s">
        <v>338</v>
      </c>
      <c r="B58" s="39">
        <v>5017</v>
      </c>
      <c r="C58" s="39">
        <v>150</v>
      </c>
      <c r="D58" s="41">
        <f>C58/B58</f>
        <v>2.9898345624875401E-2</v>
      </c>
      <c r="E58" s="34" t="s">
        <v>339</v>
      </c>
      <c r="F58" s="39"/>
      <c r="G58" s="39"/>
      <c r="H58" s="37"/>
    </row>
    <row r="59" spans="1:8" ht="14.25">
      <c r="A59" s="34" t="s">
        <v>340</v>
      </c>
      <c r="B59" s="39"/>
      <c r="C59" s="39"/>
      <c r="D59" s="41"/>
      <c r="E59" s="34" t="s">
        <v>341</v>
      </c>
      <c r="F59" s="39">
        <v>26</v>
      </c>
      <c r="G59" s="39"/>
      <c r="H59" s="37">
        <f>G59/F59</f>
        <v>0</v>
      </c>
    </row>
    <row r="60" spans="1:8" ht="14.25">
      <c r="A60" s="34" t="s">
        <v>342</v>
      </c>
      <c r="B60" s="39">
        <v>19469</v>
      </c>
      <c r="C60" s="39">
        <v>15030</v>
      </c>
      <c r="D60" s="41">
        <f>C60/B60</f>
        <v>0.77199650726796398</v>
      </c>
      <c r="E60" s="34" t="s">
        <v>343</v>
      </c>
      <c r="F60" s="39">
        <v>4969</v>
      </c>
      <c r="G60" s="39"/>
      <c r="H60" s="37">
        <f>G60/F60</f>
        <v>0</v>
      </c>
    </row>
    <row r="61" spans="1:8" ht="14.25">
      <c r="A61" s="34" t="s">
        <v>344</v>
      </c>
      <c r="B61" s="39"/>
      <c r="C61" s="39"/>
      <c r="D61" s="39"/>
      <c r="E61" s="34" t="s">
        <v>345</v>
      </c>
      <c r="F61" s="39">
        <v>15030</v>
      </c>
      <c r="G61" s="39">
        <v>5502</v>
      </c>
      <c r="H61" s="37">
        <f>G61/F61</f>
        <v>0.36606786427145699</v>
      </c>
    </row>
    <row r="62" spans="1:8" ht="14.25">
      <c r="A62" s="34" t="s">
        <v>346</v>
      </c>
      <c r="B62" s="39"/>
      <c r="C62" s="39"/>
      <c r="D62" s="39"/>
      <c r="E62" s="43" t="s">
        <v>347</v>
      </c>
      <c r="F62" s="39"/>
      <c r="G62" s="39"/>
      <c r="H62" s="37"/>
    </row>
    <row r="63" spans="1:8" ht="14.25">
      <c r="A63" s="43" t="s">
        <v>348</v>
      </c>
      <c r="B63" s="39"/>
      <c r="C63" s="39"/>
      <c r="D63" s="39"/>
      <c r="E63" s="43"/>
      <c r="F63" s="39"/>
      <c r="G63" s="39"/>
      <c r="H63" s="37"/>
    </row>
    <row r="64" spans="1:8" ht="14.25">
      <c r="A64" s="43" t="s">
        <v>349</v>
      </c>
      <c r="B64" s="39"/>
      <c r="C64" s="39"/>
      <c r="D64" s="39"/>
      <c r="E64" s="43"/>
      <c r="F64" s="39"/>
      <c r="G64" s="39"/>
      <c r="H64" s="37"/>
    </row>
    <row r="65" spans="1:8" ht="14.25">
      <c r="A65" s="43"/>
      <c r="B65" s="39"/>
      <c r="C65" s="39"/>
      <c r="D65" s="39"/>
      <c r="E65" s="43"/>
      <c r="F65" s="39"/>
      <c r="G65" s="39"/>
      <c r="H65" s="37"/>
    </row>
    <row r="66" spans="1:8" ht="14.25">
      <c r="A66" s="43"/>
      <c r="B66" s="39"/>
      <c r="C66" s="39"/>
      <c r="D66" s="39"/>
      <c r="E66" s="43"/>
      <c r="F66" s="39"/>
      <c r="G66" s="39"/>
      <c r="H66" s="37"/>
    </row>
    <row r="67" spans="1:8" ht="14.25">
      <c r="A67" s="43"/>
      <c r="B67" s="39"/>
      <c r="C67" s="39"/>
      <c r="D67" s="39"/>
      <c r="E67" s="43"/>
      <c r="F67" s="39"/>
      <c r="G67" s="39"/>
      <c r="H67" s="37"/>
    </row>
    <row r="68" spans="1:8" ht="14.25">
      <c r="A68" s="43"/>
      <c r="B68" s="39"/>
      <c r="C68" s="39"/>
      <c r="D68" s="39"/>
      <c r="E68" s="43"/>
      <c r="F68" s="39"/>
      <c r="G68" s="39"/>
      <c r="H68" s="37"/>
    </row>
    <row r="69" spans="1:8" ht="14.25">
      <c r="A69" s="43"/>
      <c r="B69" s="39"/>
      <c r="C69" s="39"/>
      <c r="D69" s="39"/>
      <c r="E69" s="43"/>
      <c r="F69" s="39"/>
      <c r="G69" s="39"/>
      <c r="H69" s="37"/>
    </row>
    <row r="70" spans="1:8" ht="14.25">
      <c r="A70" s="43"/>
      <c r="B70" s="39"/>
      <c r="C70" s="39"/>
      <c r="D70" s="39"/>
      <c r="E70" s="43"/>
      <c r="F70" s="39"/>
      <c r="G70" s="39"/>
      <c r="H70" s="37"/>
    </row>
    <row r="71" spans="1:8" ht="14.25">
      <c r="A71" s="43"/>
      <c r="B71" s="39"/>
      <c r="C71" s="39"/>
      <c r="D71" s="39"/>
      <c r="E71" s="43"/>
      <c r="F71" s="39"/>
      <c r="G71" s="39"/>
      <c r="H71" s="37"/>
    </row>
    <row r="72" spans="1:8" ht="14.25">
      <c r="A72" s="43"/>
      <c r="B72" s="39"/>
      <c r="C72" s="39"/>
      <c r="D72" s="39"/>
      <c r="E72" s="43"/>
      <c r="F72" s="39"/>
      <c r="G72" s="39"/>
      <c r="H72" s="37"/>
    </row>
    <row r="73" spans="1:8" ht="14.25">
      <c r="A73" s="43"/>
      <c r="B73" s="39"/>
      <c r="C73" s="39"/>
      <c r="D73" s="39"/>
      <c r="E73" s="43"/>
      <c r="F73" s="39"/>
      <c r="G73" s="39"/>
      <c r="H73" s="37"/>
    </row>
    <row r="74" spans="1:8" ht="14.25">
      <c r="A74" s="43"/>
      <c r="B74" s="39"/>
      <c r="C74" s="39"/>
      <c r="D74" s="39"/>
      <c r="E74" s="43"/>
      <c r="F74" s="39"/>
      <c r="G74" s="39"/>
      <c r="H74" s="37"/>
    </row>
    <row r="75" spans="1:8" ht="14.25">
      <c r="A75" s="43"/>
      <c r="B75" s="39"/>
      <c r="C75" s="39"/>
      <c r="D75" s="39"/>
      <c r="E75" s="43"/>
      <c r="F75" s="39"/>
      <c r="G75" s="39"/>
      <c r="H75" s="37"/>
    </row>
    <row r="76" spans="1:8" ht="14.25">
      <c r="A76" s="43"/>
      <c r="B76" s="39"/>
      <c r="C76" s="39"/>
      <c r="D76" s="39"/>
      <c r="E76" s="43"/>
      <c r="F76" s="39"/>
      <c r="G76" s="39"/>
      <c r="H76" s="37"/>
    </row>
    <row r="77" spans="1:8" ht="14.25">
      <c r="A77" s="43"/>
      <c r="B77" s="39"/>
      <c r="C77" s="39"/>
      <c r="D77" s="39"/>
      <c r="E77" s="43"/>
      <c r="F77" s="39"/>
      <c r="G77" s="39"/>
      <c r="H77" s="37"/>
    </row>
    <row r="78" spans="1:8" ht="14.25">
      <c r="A78" s="40" t="s">
        <v>350</v>
      </c>
      <c r="B78" s="39">
        <f>B56+B17+B16+B15</f>
        <v>26301</v>
      </c>
      <c r="C78" s="39">
        <f>C56+C17+C16+C15</f>
        <v>18391</v>
      </c>
      <c r="D78" s="41">
        <f>C78/B78</f>
        <v>0.69925097905022604</v>
      </c>
      <c r="E78" s="40" t="s">
        <v>247</v>
      </c>
      <c r="F78" s="39">
        <f>F56+F42+F22+F14+F8</f>
        <v>26301</v>
      </c>
      <c r="G78" s="39">
        <f>G56+G42+G22+G14+G8</f>
        <v>18391</v>
      </c>
      <c r="H78" s="37">
        <f>G78/F78</f>
        <v>0.69925097905022604</v>
      </c>
    </row>
  </sheetData>
  <mergeCells count="3">
    <mergeCell ref="A2:H2"/>
    <mergeCell ref="A4:D4"/>
    <mergeCell ref="E4:H4"/>
  </mergeCells>
  <phoneticPr fontId="15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2016年一般公共预算收入表</vt:lpstr>
      <vt:lpstr>2016年一般公共预算支出表</vt:lpstr>
      <vt:lpstr>2016年一般公共预算本级支出表</vt:lpstr>
      <vt:lpstr>2016年一般公共预算本级基本支出表</vt:lpstr>
      <vt:lpstr>2016年一般公共预算税收返还和转移支付表</vt:lpstr>
      <vt:lpstr>2016年政府一般债务限额和余额情况表</vt:lpstr>
      <vt:lpstr>2016年政府性基金收入表</vt:lpstr>
      <vt:lpstr>2016年政府性基金支出表</vt:lpstr>
      <vt:lpstr>2016年政府性基金转移支付表</vt:lpstr>
      <vt:lpstr>2016年政府专项债务限额和余额情况表</vt:lpstr>
      <vt:lpstr>2016年国有资本经营预算收入表</vt:lpstr>
      <vt:lpstr>2016年国有资本经营预算支出表</vt:lpstr>
      <vt:lpstr>2016年社会保险基金收入表</vt:lpstr>
      <vt:lpstr>2016年社会保险基金支出表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2017-12-05T02:06:42Z</cp:lastPrinted>
  <dcterms:created xsi:type="dcterms:W3CDTF">2006-09-13T11:21:00Z</dcterms:created>
  <dcterms:modified xsi:type="dcterms:W3CDTF">2017-12-05T07:30:28Z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