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3080" tabRatio="978" activeTab="4"/>
  </bookViews>
  <sheets>
    <sheet name="表皮" sheetId="1" r:id="rId1"/>
    <sheet name="目录" sheetId="2" r:id="rId2"/>
    <sheet name="单位信息" sheetId="3" r:id="rId3"/>
    <sheet name="预算总表" sheetId="4" r:id="rId4"/>
    <sheet name="支出总表" sheetId="5" r:id="rId5"/>
    <sheet name="基本支出-工资福利支出" sheetId="6" r:id="rId6"/>
    <sheet name="基本支出-商品和服务支出" sheetId="7" r:id="rId7"/>
    <sheet name="基本支出-对个人和家庭补支出" sheetId="8" r:id="rId8"/>
    <sheet name="项目支出-工资和对个人家庭" sheetId="9" r:id="rId9"/>
    <sheet name="项目支出-商品和服务支出" sheetId="10" r:id="rId10"/>
    <sheet name="项目支出-对企事业单位的补贴部分" sheetId="11" r:id="rId11"/>
    <sheet name="基金收支总表" sheetId="12" r:id="rId12"/>
    <sheet name="三公经费预算统计表" sheetId="13" r:id="rId13"/>
    <sheet name="征收计划明细表" sheetId="14" r:id="rId14"/>
  </sheets>
  <definedNames>
    <definedName name="_xlnm.Print_Area" localSheetId="0">'表皮'!$A$6:$N$25</definedName>
    <definedName name="_xlnm.Print_Area" localSheetId="1">'目录'!$A$2:$E$14</definedName>
    <definedName name="_xlnm.Print_Titles" localSheetId="0">'表皮'!$1:$5</definedName>
    <definedName name="_xlnm.Print_Titles" localSheetId="1">'目录'!$1:$1</definedName>
  </definedNames>
  <calcPr fullCalcOnLoad="1"/>
</workbook>
</file>

<file path=xl/sharedStrings.xml><?xml version="1.0" encoding="utf-8"?>
<sst xmlns="http://schemas.openxmlformats.org/spreadsheetml/2006/main" count="499" uniqueCount="320">
  <si>
    <r>
      <t xml:space="preserve">2 0 1 </t>
    </r>
    <r>
      <rPr>
        <b/>
        <sz val="24"/>
        <rFont val="宋体"/>
        <family val="0"/>
      </rPr>
      <t>7 年  部  门  收  支  预  算  表</t>
    </r>
  </si>
  <si>
    <t>磐石市国土资源局</t>
  </si>
  <si>
    <t>磐石市国土资源执法监察大队</t>
  </si>
  <si>
    <t>申报单位(公章):</t>
  </si>
  <si>
    <t>单位名称</t>
  </si>
  <si>
    <t>部门负责人:</t>
  </si>
  <si>
    <t>财务负责人:</t>
  </si>
  <si>
    <t>联系电话:65250915</t>
  </si>
  <si>
    <t>申报时间:            年       月       日</t>
  </si>
  <si>
    <t>单位信息</t>
  </si>
  <si>
    <t>预算总表</t>
  </si>
  <si>
    <t>支出总表</t>
  </si>
  <si>
    <r>
      <t>基本支出</t>
    </r>
    <r>
      <rPr>
        <u val="single"/>
        <sz val="22"/>
        <color indexed="12"/>
        <rFont val="Arial"/>
        <family val="2"/>
      </rPr>
      <t>-</t>
    </r>
    <r>
      <rPr>
        <u val="single"/>
        <sz val="22"/>
        <color indexed="12"/>
        <rFont val="宋体"/>
        <family val="0"/>
      </rPr>
      <t>工资福利支出</t>
    </r>
  </si>
  <si>
    <r>
      <t>基本支出</t>
    </r>
    <r>
      <rPr>
        <u val="single"/>
        <sz val="22"/>
        <color indexed="12"/>
        <rFont val="Arial"/>
        <family val="2"/>
      </rPr>
      <t>-</t>
    </r>
    <r>
      <rPr>
        <u val="single"/>
        <sz val="22"/>
        <color indexed="12"/>
        <rFont val="宋体"/>
        <family val="0"/>
      </rPr>
      <t>商品和服务支出</t>
    </r>
  </si>
  <si>
    <r>
      <t>基本支出</t>
    </r>
    <r>
      <rPr>
        <u val="single"/>
        <sz val="22"/>
        <color indexed="12"/>
        <rFont val="Arial"/>
        <family val="2"/>
      </rPr>
      <t>-</t>
    </r>
    <r>
      <rPr>
        <u val="single"/>
        <sz val="22"/>
        <color indexed="12"/>
        <rFont val="宋体"/>
        <family val="0"/>
      </rPr>
      <t>对个人和家庭补助</t>
    </r>
  </si>
  <si>
    <r>
      <t>项目支出</t>
    </r>
    <r>
      <rPr>
        <u val="single"/>
        <sz val="22"/>
        <color indexed="12"/>
        <rFont val="Arial"/>
        <family val="2"/>
      </rPr>
      <t>-</t>
    </r>
    <r>
      <rPr>
        <u val="single"/>
        <sz val="22"/>
        <color indexed="12"/>
        <rFont val="宋体"/>
        <family val="0"/>
      </rPr>
      <t>工资和对个人和家庭</t>
    </r>
  </si>
  <si>
    <r>
      <t>项目支出</t>
    </r>
    <r>
      <rPr>
        <u val="single"/>
        <sz val="22"/>
        <color indexed="12"/>
        <rFont val="Arial"/>
        <family val="2"/>
      </rPr>
      <t>-</t>
    </r>
    <r>
      <rPr>
        <u val="single"/>
        <sz val="22"/>
        <color indexed="12"/>
        <rFont val="宋体"/>
        <family val="0"/>
      </rPr>
      <t>商品和服务支出</t>
    </r>
  </si>
  <si>
    <r>
      <t>项目支出</t>
    </r>
    <r>
      <rPr>
        <u val="single"/>
        <sz val="22"/>
        <color indexed="12"/>
        <rFont val="Arial"/>
        <family val="2"/>
      </rPr>
      <t>-</t>
    </r>
    <r>
      <rPr>
        <u val="single"/>
        <sz val="22"/>
        <color indexed="12"/>
        <rFont val="宋体"/>
        <family val="0"/>
      </rPr>
      <t>对企事业单位的补贴等部分</t>
    </r>
  </si>
  <si>
    <t>基金收支总表</t>
  </si>
  <si>
    <t>三公经费预算统计表</t>
  </si>
  <si>
    <t>征收计划明细表</t>
  </si>
  <si>
    <t>政府采购明细表</t>
  </si>
  <si>
    <t>单位综合信息情况表</t>
  </si>
  <si>
    <t>预算01表</t>
  </si>
  <si>
    <t>单位代码</t>
  </si>
  <si>
    <t>法人代表</t>
  </si>
  <si>
    <t>财务负责人</t>
  </si>
  <si>
    <t>经办人</t>
  </si>
  <si>
    <t>人员基本情况</t>
  </si>
  <si>
    <t>单位取暖面积（平方米）</t>
  </si>
  <si>
    <t>财政负担机动车数</t>
  </si>
  <si>
    <t>姓名</t>
  </si>
  <si>
    <t>联系
电话</t>
  </si>
  <si>
    <t>编制人数</t>
  </si>
  <si>
    <t>在职人数</t>
  </si>
  <si>
    <t>离休人数</t>
  </si>
  <si>
    <t>退休人数</t>
  </si>
  <si>
    <t>享受遗属补助人数</t>
  </si>
  <si>
    <t>其他</t>
  </si>
  <si>
    <t>集中供热</t>
  </si>
  <si>
    <t>锅炉供热</t>
  </si>
  <si>
    <t>车辆数</t>
  </si>
  <si>
    <t>事业车辆数</t>
  </si>
  <si>
    <t>编制人数合计</t>
  </si>
  <si>
    <t>行政编制</t>
  </si>
  <si>
    <t>事业编制</t>
  </si>
  <si>
    <t>工勤编制</t>
  </si>
  <si>
    <t>合计</t>
  </si>
  <si>
    <t>行政在职</t>
  </si>
  <si>
    <t>依照公务员在职</t>
  </si>
  <si>
    <t>全额事业在职</t>
  </si>
  <si>
    <t>差额事业在职</t>
  </si>
  <si>
    <t>自收自支</t>
  </si>
  <si>
    <t>离休人数合计</t>
  </si>
  <si>
    <t>行政</t>
  </si>
  <si>
    <t>事业</t>
  </si>
  <si>
    <t>退休人数合计</t>
  </si>
  <si>
    <t>**</t>
  </si>
  <si>
    <t>508002</t>
  </si>
  <si>
    <t>张炳刚</t>
  </si>
  <si>
    <t>65250917</t>
  </si>
  <si>
    <t>项静洁</t>
  </si>
  <si>
    <t>65250923</t>
  </si>
  <si>
    <t>张玮</t>
  </si>
  <si>
    <t>62520915</t>
  </si>
  <si>
    <t>508001</t>
  </si>
  <si>
    <t>于东成</t>
  </si>
  <si>
    <t>65050901</t>
  </si>
  <si>
    <t>65250905</t>
  </si>
  <si>
    <t>当年预算资金安排收支预算表（公共财政预算）</t>
  </si>
  <si>
    <t>预算02表</t>
  </si>
  <si>
    <t>单位：</t>
  </si>
  <si>
    <t>磐石市国土资源局 和 磐石市国土资源局 和 磐石市国土资源执法监察大队</t>
  </si>
  <si>
    <t>单位：元</t>
  </si>
  <si>
    <t>收入</t>
  </si>
  <si>
    <t>支出</t>
  </si>
  <si>
    <t>项目</t>
  </si>
  <si>
    <t>当年预算</t>
  </si>
  <si>
    <t>支出功能分类</t>
  </si>
  <si>
    <t>一、财政拨款（补助）</t>
  </si>
  <si>
    <t>一、</t>
  </si>
  <si>
    <t>一般公共服务支出</t>
  </si>
  <si>
    <t>二、政府性基金收入</t>
  </si>
  <si>
    <t>二、</t>
  </si>
  <si>
    <t>外交支出</t>
  </si>
  <si>
    <t>三、事业收入</t>
  </si>
  <si>
    <t>三、</t>
  </si>
  <si>
    <t>国防支出</t>
  </si>
  <si>
    <t>四、经营收入</t>
  </si>
  <si>
    <t>四、</t>
  </si>
  <si>
    <t>公共安全支出</t>
  </si>
  <si>
    <t>五、其他收入</t>
  </si>
  <si>
    <t>五、</t>
  </si>
  <si>
    <t>教育支出</t>
  </si>
  <si>
    <t>六、</t>
  </si>
  <si>
    <t>科学技术支出</t>
  </si>
  <si>
    <t>七、</t>
  </si>
  <si>
    <t>文化体育与传媒支出</t>
  </si>
  <si>
    <t>八、</t>
  </si>
  <si>
    <t>社会保障和就业支出</t>
  </si>
  <si>
    <t>九、</t>
  </si>
  <si>
    <t>医疗卫生支出</t>
  </si>
  <si>
    <t>十、</t>
  </si>
  <si>
    <t>节能环保支出</t>
  </si>
  <si>
    <t>十一、</t>
  </si>
  <si>
    <t>城乡社区支出</t>
  </si>
  <si>
    <t>十二、</t>
  </si>
  <si>
    <t>农林水支出</t>
  </si>
  <si>
    <t>十三、</t>
  </si>
  <si>
    <t>交通运输支出</t>
  </si>
  <si>
    <t/>
  </si>
  <si>
    <t>十四、</t>
  </si>
  <si>
    <t>资源勘探电力信息等支出</t>
  </si>
  <si>
    <t>十五、</t>
  </si>
  <si>
    <t>商业服务业等支出</t>
  </si>
  <si>
    <t>十六、</t>
  </si>
  <si>
    <t>金融支出</t>
  </si>
  <si>
    <t>十七、</t>
  </si>
  <si>
    <t>国土海洋支出</t>
  </si>
  <si>
    <t>十八、</t>
  </si>
  <si>
    <t>住房保障支出</t>
  </si>
  <si>
    <t>十九、</t>
  </si>
  <si>
    <t>粮油物资储备支出</t>
  </si>
  <si>
    <t>二十、</t>
  </si>
  <si>
    <t>预备费</t>
  </si>
  <si>
    <t>二十一、、、</t>
  </si>
  <si>
    <t>国债还本付息支出</t>
  </si>
  <si>
    <t>二十二、</t>
  </si>
  <si>
    <t>其他支出</t>
  </si>
  <si>
    <t>二十三、</t>
  </si>
  <si>
    <t>社会保险基金支出</t>
  </si>
  <si>
    <t>本  年  收  入  合  计</t>
  </si>
  <si>
    <t>本 年 支 出 合 计</t>
  </si>
  <si>
    <t>六、上级补助收入</t>
  </si>
  <si>
    <t>七、附属单位上缴收入</t>
  </si>
  <si>
    <t>结转下年</t>
  </si>
  <si>
    <t>八、用事业基金弥补差额</t>
  </si>
  <si>
    <t>九、上年结余</t>
  </si>
  <si>
    <t>收    入    总    计</t>
  </si>
  <si>
    <t xml:space="preserve">    支   出   总   计</t>
  </si>
  <si>
    <t>支出预算总表(公共财政预算按经济科目)</t>
  </si>
  <si>
    <t>预算04表</t>
  </si>
  <si>
    <t>单位代码（科目）</t>
  </si>
  <si>
    <t>单位名称（科目）</t>
  </si>
  <si>
    <t>总计</t>
  </si>
  <si>
    <t>行政事业支出</t>
  </si>
  <si>
    <t>基本支出</t>
  </si>
  <si>
    <t>项目支出</t>
  </si>
  <si>
    <t>工资福利支出</t>
  </si>
  <si>
    <t>商品和服务支出</t>
  </si>
  <si>
    <t>对个人和家庭的补助</t>
  </si>
  <si>
    <t>工资福利项目支出</t>
  </si>
  <si>
    <t>商品和服务项目支出</t>
  </si>
  <si>
    <t>对个人和家庭补助项目支出</t>
  </si>
  <si>
    <t>对企事业单位的补贴</t>
  </si>
  <si>
    <t>债务还本付息支出</t>
  </si>
  <si>
    <t>债务还本支出</t>
  </si>
  <si>
    <t>基本建设支出</t>
  </si>
  <si>
    <t>其他资本性支出</t>
  </si>
  <si>
    <t>220</t>
  </si>
  <si>
    <t>国土海洋气象等支出</t>
  </si>
  <si>
    <t xml:space="preserve">  2200101</t>
  </si>
  <si>
    <t xml:space="preserve">  行政运行（国土资源事务）</t>
  </si>
  <si>
    <t xml:space="preserve">    508002</t>
  </si>
  <si>
    <t xml:space="preserve">    磐石市国土资源执法监察大队</t>
  </si>
  <si>
    <t xml:space="preserve">    508001</t>
  </si>
  <si>
    <t xml:space="preserve">    磐石市国土资源局</t>
  </si>
  <si>
    <t xml:space="preserve">  2200102</t>
  </si>
  <si>
    <t xml:space="preserve">  一般行政管理事务（国土资源事务）</t>
  </si>
  <si>
    <t xml:space="preserve">  2200105</t>
  </si>
  <si>
    <t xml:space="preserve">  土地资源调查</t>
  </si>
  <si>
    <t xml:space="preserve">  2200106</t>
  </si>
  <si>
    <t xml:space="preserve">  土地资源利用与保护</t>
  </si>
  <si>
    <t xml:space="preserve">  2200113</t>
  </si>
  <si>
    <t xml:space="preserve">  地质及矿产资源调查</t>
  </si>
  <si>
    <t>支出预算分类汇总表(经济科目-基本支出-工资福利支出部分)</t>
  </si>
  <si>
    <r>
      <t>预算04</t>
    </r>
    <r>
      <rPr>
        <sz val="10"/>
        <rFont val="宋体"/>
        <family val="0"/>
      </rPr>
      <t>-1</t>
    </r>
    <r>
      <rPr>
        <sz val="10"/>
        <rFont val="宋体"/>
        <family val="0"/>
      </rPr>
      <t>表</t>
    </r>
  </si>
  <si>
    <t>单位编码(科目)</t>
  </si>
  <si>
    <t>单位名称(科目)</t>
  </si>
  <si>
    <t>小计</t>
  </si>
  <si>
    <t>基本工资</t>
  </si>
  <si>
    <t>津贴补贴</t>
  </si>
  <si>
    <t>奖金</t>
  </si>
  <si>
    <t>社会保障缴费</t>
  </si>
  <si>
    <t>绩效工资</t>
  </si>
  <si>
    <t>其他工资福利</t>
  </si>
  <si>
    <t>2200101</t>
  </si>
  <si>
    <t>行政运行（国土资源事务）</t>
  </si>
  <si>
    <t xml:space="preserve">  508002</t>
  </si>
  <si>
    <t xml:space="preserve">  磐石市国土资源执法监察大队</t>
  </si>
  <si>
    <t xml:space="preserve">  508001</t>
  </si>
  <si>
    <t xml:space="preserve">  磐石市国土资源局</t>
  </si>
  <si>
    <t>支出预算分类汇总表(经济科目-基本支出-商品和服务支出部分)</t>
  </si>
  <si>
    <r>
      <t>预算04-</t>
    </r>
    <r>
      <rPr>
        <sz val="10"/>
        <rFont val="宋体"/>
        <family val="0"/>
      </rPr>
      <t>2</t>
    </r>
    <r>
      <rPr>
        <sz val="10"/>
        <rFont val="宋体"/>
        <family val="0"/>
      </rPr>
      <t>表</t>
    </r>
  </si>
  <si>
    <t xml:space="preserve">        商品和服务支出</t>
  </si>
  <si>
    <t>办公费</t>
  </si>
  <si>
    <t>水费</t>
  </si>
  <si>
    <t>电费</t>
  </si>
  <si>
    <t>印刷费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</si>
  <si>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</si>
  <si>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</si>
  <si>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</si>
  <si>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</si>
  <si>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</si>
  <si>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</si>
  <si>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</si>
  <si>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专用材料费</t>
  </si>
  <si>
    <t>被装购置费</t>
  </si>
  <si>
    <t>专用燃料费</t>
  </si>
  <si>
    <t>委托业务费</t>
  </si>
  <si>
    <t>工会经费</t>
  </si>
  <si>
    <t>公务用车运行维护费</t>
  </si>
  <si>
    <t>其他交通费用</t>
  </si>
  <si>
    <t>其他商品和服务</t>
  </si>
  <si>
    <t>2200102</t>
  </si>
  <si>
    <t>一般行政管理事务（国土资源事务）</t>
  </si>
  <si>
    <t>支出预算分类汇总表(经济科目-基本支出-对个人和家庭补助支出部分)</t>
  </si>
  <si>
    <r>
      <t>预算04-</t>
    </r>
    <r>
      <rPr>
        <sz val="10"/>
        <rFont val="宋体"/>
        <family val="0"/>
      </rPr>
      <t>3</t>
    </r>
    <r>
      <rPr>
        <sz val="10"/>
        <rFont val="宋体"/>
        <family val="0"/>
      </rPr>
      <t>表</t>
    </r>
  </si>
  <si>
    <t>对个人和家庭补助支出</t>
  </si>
  <si>
    <t>离退休支出</t>
  </si>
  <si>
    <t>住房公积金</t>
  </si>
  <si>
    <t>抚恤金</t>
  </si>
  <si>
    <t>生活补助</t>
  </si>
  <si>
    <t>其他对个人及家庭补助支出</t>
  </si>
  <si>
    <t>离休费</t>
  </si>
  <si>
    <t>退休费</t>
  </si>
  <si>
    <t>退职费</t>
  </si>
  <si>
    <t>支出预算分类汇总表（经济科目-项目支出-工资和对个人和家庭的补助部分）</t>
  </si>
  <si>
    <t>预算04-4表</t>
  </si>
  <si>
    <t>抚恤和生活补助</t>
  </si>
  <si>
    <t>救济费</t>
  </si>
  <si>
    <t>医疗费</t>
  </si>
  <si>
    <t>助学金</t>
  </si>
  <si>
    <t>奖励金</t>
  </si>
  <si>
    <t>生产补贴</t>
  </si>
  <si>
    <t>购房补贴</t>
  </si>
  <si>
    <t>其他对个人及家庭补助</t>
  </si>
  <si>
    <t>支出预算分类汇总表（经济科目-项目支出-商品和服务支出部分）</t>
  </si>
  <si>
    <t>预算04-5表</t>
  </si>
  <si>
    <t>咨询费</t>
  </si>
  <si>
    <t>手续费</t>
  </si>
  <si>
    <t>其他交通工具运行维护费</t>
  </si>
  <si>
    <t>出国费</t>
  </si>
  <si>
    <t>劳务费</t>
  </si>
  <si>
    <t>其他商品和服务支出</t>
  </si>
  <si>
    <r>
      <t xml:space="preserve">  </t>
    </r>
    <r>
      <rPr>
        <sz val="10"/>
        <rFont val="宋体"/>
        <family val="0"/>
      </rPr>
      <t>磐石市国土资源局</t>
    </r>
  </si>
  <si>
    <t>2200105</t>
  </si>
  <si>
    <t>土地资源调查</t>
  </si>
  <si>
    <t>2200106</t>
  </si>
  <si>
    <t>土地资源利用与保护</t>
  </si>
  <si>
    <t>2200113</t>
  </si>
  <si>
    <t>地质及矿产资源调查</t>
  </si>
  <si>
    <t>支出预算分类汇总表（经济科目-项目支出-对企事业单位的补贴等部分）</t>
  </si>
  <si>
    <t>预算04-6表</t>
  </si>
  <si>
    <t>债务付息支出</t>
  </si>
  <si>
    <t>房屋建筑物购建</t>
  </si>
  <si>
    <t>办公设备购置</t>
  </si>
  <si>
    <t>专用设备购置</t>
  </si>
  <si>
    <t>公务用车购置</t>
  </si>
  <si>
    <t>交通工具购置</t>
  </si>
  <si>
    <t>基础设施建设</t>
  </si>
  <si>
    <t>大型修缮</t>
  </si>
  <si>
    <t>信息网络购建</t>
  </si>
  <si>
    <t>收支预算总表（基金预算）</t>
  </si>
  <si>
    <t>收                             入</t>
  </si>
  <si>
    <t>支                        出</t>
  </si>
  <si>
    <t>项                    目</t>
  </si>
  <si>
    <t>2014年预算</t>
  </si>
  <si>
    <t xml:space="preserve">项   目（按功能分类） </t>
  </si>
  <si>
    <t>一、上年结余资金</t>
  </si>
  <si>
    <t>一般公共服务</t>
  </si>
  <si>
    <t>　基金拨款（补助）结余</t>
  </si>
  <si>
    <t>公共安全</t>
  </si>
  <si>
    <t>　政府性基金收入结余</t>
  </si>
  <si>
    <t>教育</t>
  </si>
  <si>
    <t>　省指标结余</t>
  </si>
  <si>
    <t>文化体育传媒</t>
  </si>
  <si>
    <t>　省专项结算结余</t>
  </si>
  <si>
    <t>社会保障和就业</t>
  </si>
  <si>
    <t>二、当年预算安排资金</t>
  </si>
  <si>
    <t>城乡社区事务</t>
  </si>
  <si>
    <t>　基金拨款（补助）</t>
  </si>
  <si>
    <t>农林水事务</t>
  </si>
  <si>
    <t>　政府性基金收入</t>
  </si>
  <si>
    <t>交通运输</t>
  </si>
  <si>
    <t>　　散装水泥专项资金收入</t>
  </si>
  <si>
    <t>资源勘探电力信息等事务</t>
  </si>
  <si>
    <t>　　新型墙体材料专项基金收入</t>
  </si>
  <si>
    <t>商业服务业等事务</t>
  </si>
  <si>
    <t>　　地方教育附加收入</t>
  </si>
  <si>
    <t>　　育林基金收入</t>
  </si>
  <si>
    <t>　　森林植被恢复费</t>
  </si>
  <si>
    <t>　　地方水利建设基金收入</t>
  </si>
  <si>
    <t>　　残疾人就业保障金收入</t>
  </si>
  <si>
    <t>　　政府住房基金收入</t>
  </si>
  <si>
    <t>　　城镇公用事业附加收入</t>
  </si>
  <si>
    <t xml:space="preserve">    国有土地收益基金收入</t>
  </si>
  <si>
    <t xml:space="preserve">    农业土地开发资金收入</t>
  </si>
  <si>
    <t>　　国有土地使用权出让金收入</t>
  </si>
  <si>
    <t>　　城市基础设施配套费收入</t>
  </si>
  <si>
    <t xml:space="preserve">    车辆通行费</t>
  </si>
  <si>
    <t xml:space="preserve">    其他政府性基金收入</t>
  </si>
  <si>
    <t>本  年  支  出  合  计</t>
  </si>
  <si>
    <t>收      入      总      计</t>
  </si>
  <si>
    <t>支　　　出　　　总　　　计</t>
  </si>
  <si>
    <t>单位编码（科目）</t>
  </si>
  <si>
    <t>因公出国（境）费用</t>
  </si>
  <si>
    <t>公务用车费</t>
  </si>
  <si>
    <t>公务用车辆购置</t>
  </si>
  <si>
    <r>
      <t xml:space="preserve">  </t>
    </r>
    <r>
      <rPr>
        <sz val="10"/>
        <rFont val="宋体"/>
        <family val="0"/>
      </rPr>
      <t>磐石市国土资源执法监察大队</t>
    </r>
  </si>
  <si>
    <t>单位:元</t>
  </si>
  <si>
    <t>单位编码</t>
  </si>
  <si>
    <t>收入项目类别</t>
  </si>
  <si>
    <t>收入项目名称</t>
  </si>
  <si>
    <t>当年计划</t>
  </si>
  <si>
    <t>上年实际完成</t>
  </si>
  <si>
    <r>
      <t>*</t>
    </r>
    <r>
      <rPr>
        <sz val="11"/>
        <rFont val="宋体"/>
        <family val="0"/>
      </rPr>
      <t>*</t>
    </r>
  </si>
  <si>
    <t>土地登记费</t>
  </si>
  <si>
    <t>耕地开垦费</t>
  </si>
  <si>
    <t>其他缴入国库的国土资源行政事业性收费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</si>
</sst>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;[Red]#,##0.0"/>
    <numFmt numFmtId="178" formatCode="* #,##0.00;* \-#,##0.00;* &quot;&quot;??;@"/>
    <numFmt numFmtId="179" formatCode="#,##0.0"/>
    <numFmt numFmtId="180" formatCode="#,##0_ "/>
    <numFmt numFmtId="181" formatCode="#,##0_);[Red]\(#,##0\)"/>
    <numFmt numFmtId="182" formatCode="0.00_ "/>
    <numFmt numFmtId="183" formatCode="#,##0.00_ "/>
    <numFmt numFmtId="184" formatCode="0;[Red]0"/>
  </numFmts>
  <fonts count="3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22"/>
      <name val="黑体"/>
      <family val="3"/>
    </font>
    <font>
      <b/>
      <sz val="16"/>
      <name val="黑体"/>
      <family val="3"/>
    </font>
    <font>
      <sz val="22"/>
      <name val="黑体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6"/>
      <name val="黑体"/>
      <family val="3"/>
    </font>
    <font>
      <u val="single"/>
      <sz val="22"/>
      <color indexed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u val="single"/>
      <sz val="10"/>
      <color indexed="12"/>
      <name val="Arial"/>
      <family val="2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2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0" fillId="8" borderId="0" applyNumberFormat="0" applyBorder="0" applyAlignment="0" applyProtection="0"/>
    <xf numFmtId="0" fontId="24" fillId="0" borderId="5" applyNumberFormat="0" applyFill="0" applyAlignment="0" applyProtection="0"/>
    <xf numFmtId="0" fontId="20" fillId="9" borderId="0" applyNumberFormat="0" applyBorder="0" applyAlignment="0" applyProtection="0"/>
    <xf numFmtId="0" fontId="27" fillId="10" borderId="6" applyNumberFormat="0" applyAlignment="0" applyProtection="0"/>
    <xf numFmtId="0" fontId="30" fillId="10" borderId="1" applyNumberFormat="0" applyAlignment="0" applyProtection="0"/>
    <xf numFmtId="0" fontId="23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9" fillId="2" borderId="0" applyNumberFormat="0" applyBorder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39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0" fontId="6" fillId="24" borderId="0" xfId="0" applyNumberFormat="1" applyFont="1" applyFill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horizontal="right" vertical="center"/>
      <protection/>
    </xf>
    <xf numFmtId="176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0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NumberFormat="1" applyFont="1" applyFill="1" applyBorder="1" applyAlignment="1" applyProtection="1">
      <alignment horizontal="center" vertical="center" wrapText="1"/>
      <protection/>
    </xf>
    <xf numFmtId="38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24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178" fontId="7" fillId="0" borderId="0" xfId="0" applyNumberFormat="1" applyFont="1" applyFill="1" applyAlignment="1" applyProtection="1">
      <alignment horizontal="centerContinuous" vertical="center"/>
      <protection/>
    </xf>
    <xf numFmtId="178" fontId="8" fillId="0" borderId="0" xfId="0" applyNumberFormat="1" applyFont="1" applyFill="1" applyAlignment="1" applyProtection="1">
      <alignment horizontal="centerContinuous" vertical="center"/>
      <protection/>
    </xf>
    <xf numFmtId="178" fontId="1" fillId="0" borderId="16" xfId="0" applyNumberFormat="1" applyFont="1" applyFill="1" applyBorder="1" applyAlignment="1" applyProtection="1">
      <alignment horizontal="left" vertical="center"/>
      <protection/>
    </xf>
    <xf numFmtId="178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centerContinuous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applyProtection="1">
      <alignment horizontal="left"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7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178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>
      <alignment horizontal="right" vertical="center" wrapText="1"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178" fontId="9" fillId="24" borderId="0" xfId="0" applyNumberFormat="1" applyFont="1" applyFill="1" applyAlignment="1" applyProtection="1">
      <alignment horizontal="center" vertical="center"/>
      <protection/>
    </xf>
    <xf numFmtId="49" fontId="1" fillId="24" borderId="0" xfId="0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 vertical="center" wrapText="1"/>
    </xf>
    <xf numFmtId="40" fontId="1" fillId="24" borderId="10" xfId="0" applyNumberFormat="1" applyFont="1" applyFill="1" applyBorder="1" applyAlignment="1" applyProtection="1">
      <alignment horizontal="centerContinuous" vertical="center"/>
      <protection/>
    </xf>
    <xf numFmtId="0" fontId="1" fillId="24" borderId="10" xfId="0" applyNumberFormat="1" applyFont="1" applyFill="1" applyBorder="1" applyAlignment="1" applyProtection="1">
      <alignment horizontal="centerContinuous" vertical="center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38" fontId="1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77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24" borderId="0" xfId="0" applyNumberFormat="1" applyFont="1" applyFill="1" applyAlignment="1" applyProtection="1">
      <alignment horizontal="center" vertical="center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77" fontId="0" fillId="0" borderId="14" xfId="0" applyNumberFormat="1" applyFont="1" applyFill="1" applyBorder="1" applyAlignment="1" applyProtection="1">
      <alignment horizontal="right" vertical="center" wrapText="1"/>
      <protection/>
    </xf>
    <xf numFmtId="177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182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78" fontId="9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40" fontId="1" fillId="0" borderId="10" xfId="0" applyNumberFormat="1" applyFont="1" applyFill="1" applyBorder="1" applyAlignment="1" applyProtection="1">
      <alignment horizontal="centerContinuous" vertical="center"/>
      <protection/>
    </xf>
    <xf numFmtId="4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38" fontId="1" fillId="0" borderId="11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7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right" vertical="center"/>
      <protection/>
    </xf>
    <xf numFmtId="0" fontId="1" fillId="24" borderId="0" xfId="0" applyFont="1" applyFill="1" applyAlignment="1">
      <alignment/>
    </xf>
    <xf numFmtId="0" fontId="1" fillId="24" borderId="14" xfId="0" applyNumberFormat="1" applyFont="1" applyFill="1" applyBorder="1" applyAlignment="1" applyProtection="1">
      <alignment horizontal="centerContinuous" vertical="center"/>
      <protection/>
    </xf>
    <xf numFmtId="0" fontId="1" fillId="24" borderId="12" xfId="0" applyNumberFormat="1" applyFont="1" applyFill="1" applyBorder="1" applyAlignment="1" applyProtection="1">
      <alignment horizontal="centerContinuous" vertical="center"/>
      <protection/>
    </xf>
    <xf numFmtId="0" fontId="1" fillId="24" borderId="13" xfId="0" applyNumberFormat="1" applyFont="1" applyFill="1" applyBorder="1" applyAlignment="1" applyProtection="1">
      <alignment horizontal="centerContinuous" vertical="center"/>
      <protection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38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24" borderId="0" xfId="0" applyFont="1" applyFill="1" applyAlignment="1">
      <alignment horizontal="right"/>
    </xf>
    <xf numFmtId="0" fontId="1" fillId="24" borderId="17" xfId="0" applyNumberFormat="1" applyFont="1" applyFill="1" applyBorder="1" applyAlignment="1" applyProtection="1">
      <alignment horizontal="centerContinuous" vertical="center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1" fillId="24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83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7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left"/>
    </xf>
    <xf numFmtId="0" fontId="2" fillId="24" borderId="22" xfId="0" applyFont="1" applyFill="1" applyBorder="1" applyAlignment="1">
      <alignment horizontal="centerContinuous" vertical="center" wrapText="1" shrinkToFit="1"/>
    </xf>
    <xf numFmtId="0" fontId="2" fillId="24" borderId="23" xfId="0" applyFont="1" applyFill="1" applyBorder="1" applyAlignment="1">
      <alignment horizontal="centerContinuous" vertical="center" wrapText="1" shrinkToFit="1"/>
    </xf>
    <xf numFmtId="0" fontId="2" fillId="24" borderId="24" xfId="0" applyFont="1" applyFill="1" applyBorder="1" applyAlignment="1">
      <alignment horizontal="center" vertical="center" wrapText="1" shrinkToFit="1"/>
    </xf>
    <xf numFmtId="0" fontId="2" fillId="24" borderId="25" xfId="0" applyFont="1" applyFill="1" applyBorder="1" applyAlignment="1">
      <alignment horizontal="center" vertical="center" wrapText="1" shrinkToFit="1"/>
    </xf>
    <xf numFmtId="0" fontId="2" fillId="24" borderId="26" xfId="0" applyFont="1" applyFill="1" applyBorder="1" applyAlignment="1">
      <alignment horizontal="center" vertical="center" wrapText="1" shrinkToFit="1"/>
    </xf>
    <xf numFmtId="0" fontId="2" fillId="24" borderId="20" xfId="0" applyFont="1" applyFill="1" applyBorder="1" applyAlignment="1">
      <alignment horizontal="center" vertical="center" wrapText="1" shrinkToFit="1"/>
    </xf>
    <xf numFmtId="0" fontId="2" fillId="24" borderId="15" xfId="0" applyFont="1" applyFill="1" applyBorder="1" applyAlignment="1">
      <alignment horizontal="center" vertical="center" wrapText="1" shrinkToFit="1"/>
    </xf>
    <xf numFmtId="0" fontId="2" fillId="24" borderId="17" xfId="0" applyFont="1" applyFill="1" applyBorder="1" applyAlignment="1">
      <alignment horizontal="center" vertical="center" wrapText="1" shrinkToFit="1"/>
    </xf>
    <xf numFmtId="0" fontId="2" fillId="24" borderId="23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left" vertical="center" wrapText="1" shrinkToFit="1"/>
    </xf>
    <xf numFmtId="177" fontId="1" fillId="0" borderId="20" xfId="0" applyNumberFormat="1" applyFont="1" applyFill="1" applyBorder="1" applyAlignment="1">
      <alignment/>
    </xf>
    <xf numFmtId="183" fontId="1" fillId="0" borderId="15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left" vertical="center" wrapText="1" shrinkToFit="1"/>
    </xf>
    <xf numFmtId="177" fontId="1" fillId="0" borderId="23" xfId="0" applyNumberFormat="1" applyFont="1" applyFill="1" applyBorder="1" applyAlignment="1">
      <alignment vertical="center" shrinkToFit="1"/>
    </xf>
    <xf numFmtId="177" fontId="1" fillId="0" borderId="23" xfId="0" applyNumberFormat="1" applyFont="1" applyFill="1" applyBorder="1" applyAlignment="1">
      <alignment vertical="center"/>
    </xf>
    <xf numFmtId="183" fontId="1" fillId="0" borderId="14" xfId="0" applyNumberFormat="1" applyFont="1" applyFill="1" applyBorder="1" applyAlignment="1">
      <alignment horizontal="center" vertical="center" wrapText="1" shrinkToFit="1"/>
    </xf>
    <xf numFmtId="183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left" vertical="center" wrapText="1" shrinkToFit="1"/>
    </xf>
    <xf numFmtId="177" fontId="1" fillId="0" borderId="20" xfId="0" applyNumberFormat="1" applyFont="1" applyFill="1" applyBorder="1" applyAlignment="1">
      <alignment vertical="center"/>
    </xf>
    <xf numFmtId="181" fontId="1" fillId="0" borderId="20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 shrinkToFit="1"/>
    </xf>
    <xf numFmtId="183" fontId="1" fillId="0" borderId="20" xfId="0" applyNumberFormat="1" applyFont="1" applyFill="1" applyBorder="1" applyAlignment="1">
      <alignment horizontal="right" vertical="center" wrapText="1" shrinkToFit="1"/>
    </xf>
    <xf numFmtId="0" fontId="1" fillId="0" borderId="0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 vertical="center" wrapText="1"/>
    </xf>
    <xf numFmtId="0" fontId="2" fillId="24" borderId="20" xfId="0" applyFont="1" applyFill="1" applyBorder="1" applyAlignment="1">
      <alignment horizontal="left" vertical="center" wrapText="1" shrinkToFit="1"/>
    </xf>
    <xf numFmtId="177" fontId="1" fillId="0" borderId="22" xfId="0" applyNumberFormat="1" applyFont="1" applyFill="1" applyBorder="1" applyAlignment="1">
      <alignment vertical="center" wrapText="1" shrinkToFit="1"/>
    </xf>
    <xf numFmtId="183" fontId="2" fillId="0" borderId="15" xfId="0" applyNumberFormat="1" applyFont="1" applyFill="1" applyBorder="1" applyAlignment="1">
      <alignment horizontal="center" vertical="center" wrapText="1"/>
    </xf>
    <xf numFmtId="183" fontId="2" fillId="0" borderId="17" xfId="0" applyNumberFormat="1" applyFont="1" applyFill="1" applyBorder="1" applyAlignment="1">
      <alignment horizontal="center" vertical="center" wrapText="1"/>
    </xf>
    <xf numFmtId="180" fontId="1" fillId="0" borderId="20" xfId="0" applyNumberFormat="1" applyFont="1" applyFill="1" applyBorder="1" applyAlignment="1">
      <alignment vertical="center" wrapText="1"/>
    </xf>
    <xf numFmtId="183" fontId="1" fillId="24" borderId="15" xfId="0" applyNumberFormat="1" applyFont="1" applyFill="1" applyBorder="1" applyAlignment="1">
      <alignment horizontal="center" vertical="center" wrapText="1" shrinkToFit="1"/>
    </xf>
    <xf numFmtId="0" fontId="2" fillId="24" borderId="17" xfId="0" applyFont="1" applyFill="1" applyBorder="1" applyAlignment="1">
      <alignment horizontal="left" vertical="center" wrapText="1" shrinkToFit="1"/>
    </xf>
    <xf numFmtId="180" fontId="1" fillId="24" borderId="23" xfId="0" applyNumberFormat="1" applyFont="1" applyFill="1" applyBorder="1" applyAlignment="1">
      <alignment horizontal="right" vertical="center" shrinkToFit="1"/>
    </xf>
    <xf numFmtId="183" fontId="2" fillId="0" borderId="15" xfId="0" applyNumberFormat="1" applyFont="1" applyFill="1" applyBorder="1" applyAlignment="1">
      <alignment horizontal="center" vertical="center" wrapText="1" shrinkToFit="1"/>
    </xf>
    <xf numFmtId="183" fontId="2" fillId="0" borderId="17" xfId="0" applyNumberFormat="1" applyFont="1" applyFill="1" applyBorder="1" applyAlignment="1">
      <alignment horizontal="center" vertical="center" wrapText="1" shrinkToFit="1"/>
    </xf>
    <xf numFmtId="180" fontId="1" fillId="0" borderId="23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right" vertical="center" wrapText="1" shrinkToFit="1"/>
    </xf>
    <xf numFmtId="180" fontId="10" fillId="24" borderId="23" xfId="0" applyNumberFormat="1" applyFont="1" applyFill="1" applyBorder="1" applyAlignment="1">
      <alignment horizontal="right" vertical="center" shrinkToFit="1"/>
    </xf>
    <xf numFmtId="177" fontId="1" fillId="0" borderId="20" xfId="0" applyNumberFormat="1" applyFont="1" applyFill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5" xfId="0" applyFont="1" applyFill="1" applyBorder="1" applyAlignment="1">
      <alignment horizontal="centerContinuous" vertical="center" wrapText="1" shrinkToFit="1"/>
    </xf>
    <xf numFmtId="0" fontId="1" fillId="24" borderId="17" xfId="0" applyFont="1" applyFill="1" applyBorder="1" applyAlignment="1">
      <alignment horizontal="centerContinuous" vertical="center" wrapText="1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182" fontId="0" fillId="0" borderId="20" xfId="0" applyNumberForma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Continuous" vertical="center" wrapText="1" shrinkToFit="1"/>
    </xf>
    <xf numFmtId="0" fontId="1" fillId="24" borderId="28" xfId="0" applyFont="1" applyFill="1" applyBorder="1" applyAlignment="1">
      <alignment horizontal="centerContinuous" vertical="center" wrapText="1" shrinkToFit="1"/>
    </xf>
    <xf numFmtId="0" fontId="1" fillId="24" borderId="29" xfId="0" applyFont="1" applyFill="1" applyBorder="1" applyAlignment="1">
      <alignment horizontal="centerContinuous" vertical="center" wrapText="1" shrinkToFit="1"/>
    </xf>
    <xf numFmtId="0" fontId="1" fillId="24" borderId="30" xfId="0" applyFont="1" applyFill="1" applyBorder="1" applyAlignment="1">
      <alignment horizontal="centerContinuous" vertical="center" wrapText="1" shrinkToFit="1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" fillId="24" borderId="33" xfId="0" applyFont="1" applyFill="1" applyBorder="1" applyAlignment="1">
      <alignment horizontal="center" vertical="center" wrapText="1" shrinkToFit="1"/>
    </xf>
    <xf numFmtId="0" fontId="1" fillId="24" borderId="34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" fillId="0" borderId="12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13" fillId="0" borderId="0" xfId="24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49" fontId="15" fillId="16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/>
    </xf>
    <xf numFmtId="49" fontId="0" fillId="0" borderId="0" xfId="0" applyNumberFormat="1" applyFill="1" applyAlignment="1">
      <alignment vertical="center"/>
    </xf>
    <xf numFmtId="0" fontId="13" fillId="0" borderId="0" xfId="24" applyNumberFormat="1" applyFont="1" applyFill="1" applyBorder="1" applyAlignment="1" applyProtection="1" quotePrefix="1">
      <alignment/>
      <protection/>
    </xf>
    <xf numFmtId="183" fontId="1" fillId="0" borderId="11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17"/>
  <sheetViews>
    <sheetView showGridLines="0" showZeros="0" workbookViewId="0" topLeftCell="A4">
      <selection activeCell="Q12" sqref="Q12"/>
    </sheetView>
  </sheetViews>
  <sheetFormatPr defaultColWidth="9.140625" defaultRowHeight="12.75"/>
  <cols>
    <col min="1" max="16384" width="9.140625" style="229" customWidth="1"/>
  </cols>
  <sheetData>
    <row r="1" ht="12.75" customHeight="1"/>
    <row r="2" ht="12.75" customHeight="1"/>
    <row r="3" ht="12.75" customHeight="1"/>
    <row r="4" spans="1:14" ht="31.5" customHeight="1">
      <c r="A4" s="230" t="s">
        <v>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="228" customFormat="1" ht="12.75" customHeight="1">
      <c r="E5" s="231" t="s">
        <v>1</v>
      </c>
    </row>
    <row r="6" ht="12.75" customHeight="1">
      <c r="E6" s="231" t="s">
        <v>2</v>
      </c>
    </row>
    <row r="7" spans="2:13" ht="20.25" customHeight="1">
      <c r="B7" s="232" t="s">
        <v>3</v>
      </c>
      <c r="C7" s="232"/>
      <c r="D7" s="232"/>
      <c r="E7" s="233" t="s">
        <v>4</v>
      </c>
      <c r="F7" s="232"/>
      <c r="G7" s="232"/>
      <c r="H7" s="232"/>
      <c r="I7" s="232"/>
      <c r="J7" s="232"/>
      <c r="K7" s="232"/>
      <c r="L7" s="232"/>
      <c r="M7" s="232"/>
    </row>
    <row r="8" spans="2:14" ht="12.75" customHeight="1"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6"/>
    </row>
    <row r="9" spans="2:13" ht="40.5" customHeight="1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</row>
    <row r="10" spans="2:13" ht="20.25" customHeight="1">
      <c r="B10" s="232" t="s">
        <v>5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</row>
    <row r="11" spans="2:13" ht="26.25" customHeight="1">
      <c r="B11" s="232"/>
      <c r="C11" s="234"/>
      <c r="D11"/>
      <c r="E11"/>
      <c r="F11"/>
      <c r="G11"/>
      <c r="H11"/>
      <c r="I11"/>
      <c r="J11"/>
      <c r="K11"/>
      <c r="L11"/>
      <c r="M11" s="234"/>
    </row>
    <row r="12" spans="2:13" ht="31.5" customHeight="1">
      <c r="B12" s="232" t="s">
        <v>6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2:13" ht="29.25" customHeight="1">
      <c r="B13" s="232"/>
      <c r="C13" s="234"/>
      <c r="D13"/>
      <c r="E13"/>
      <c r="F13"/>
      <c r="G13"/>
      <c r="H13"/>
      <c r="I13"/>
      <c r="J13"/>
      <c r="K13"/>
      <c r="L13"/>
      <c r="M13" s="234"/>
    </row>
    <row r="14" spans="2:13" ht="34.5" customHeight="1">
      <c r="B14" s="232" t="s">
        <v>7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2:13" ht="39.75" customHeight="1"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</row>
    <row r="16" spans="2:13" ht="12.75" customHeight="1"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</row>
    <row r="17" spans="2:13" ht="20.25" customHeight="1">
      <c r="B17" s="235" t="s">
        <v>8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</row>
  </sheetData>
  <sheetProtection formatCells="0" formatColumns="0" formatRows="0"/>
  <mergeCells count="6">
    <mergeCell ref="A4:N4"/>
    <mergeCell ref="E7:L7"/>
    <mergeCell ref="B10:L10"/>
    <mergeCell ref="B12:L12"/>
    <mergeCell ref="B14:L14"/>
    <mergeCell ref="B17:M17"/>
  </mergeCells>
  <printOptions/>
  <pageMargins left="0.31" right="0.3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"/>
  <sheetViews>
    <sheetView showGridLines="0" showZeros="0" workbookViewId="0" topLeftCell="K1">
      <selection activeCell="A1" sqref="A1:Y1"/>
    </sheetView>
  </sheetViews>
  <sheetFormatPr defaultColWidth="7.8515625" defaultRowHeight="12.75"/>
  <cols>
    <col min="1" max="1" width="16.00390625" style="21" customWidth="1"/>
    <col min="2" max="2" width="28.8515625" style="21" customWidth="1"/>
    <col min="3" max="3" width="11.00390625" style="21" customWidth="1"/>
    <col min="4" max="4" width="10.140625" style="21" customWidth="1"/>
    <col min="5" max="6" width="10.7109375" style="21" customWidth="1"/>
    <col min="7" max="7" width="10.140625" style="21" customWidth="1"/>
    <col min="8" max="8" width="10.28125" style="21" customWidth="1"/>
    <col min="9" max="9" width="9.8515625" style="21" customWidth="1"/>
    <col min="10" max="10" width="10.140625" style="21" customWidth="1"/>
    <col min="11" max="11" width="12.8515625" style="21" customWidth="1"/>
    <col min="12" max="12" width="10.57421875" style="21" customWidth="1"/>
    <col min="13" max="13" width="11.57421875" style="21" customWidth="1"/>
    <col min="14" max="14" width="8.421875" style="21" customWidth="1"/>
    <col min="15" max="15" width="10.421875" style="21" customWidth="1"/>
    <col min="16" max="16" width="11.28125" style="21" customWidth="1"/>
    <col min="17" max="17" width="11.140625" style="21" customWidth="1"/>
    <col min="18" max="18" width="8.421875" style="21" customWidth="1"/>
    <col min="19" max="19" width="10.7109375" style="21" customWidth="1"/>
    <col min="20" max="20" width="10.28125" style="21" customWidth="1"/>
    <col min="21" max="21" width="11.140625" style="21" customWidth="1"/>
    <col min="22" max="22" width="11.28125" style="21" customWidth="1"/>
    <col min="23" max="24" width="10.00390625" style="21" customWidth="1"/>
    <col min="25" max="25" width="12.00390625" style="21" customWidth="1"/>
    <col min="26" max="16384" width="7.8515625" style="21" customWidth="1"/>
  </cols>
  <sheetData>
    <row r="1" spans="1:25" ht="54" customHeight="1">
      <c r="A1" s="72" t="s">
        <v>237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1" customHeight="1">
      <c r="A2" s="73" t="s">
        <v>238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95" t="s">
        <v>73</v>
      </c>
    </row>
    <row r="3" spans="1:25" ht="19.5" customHeight="1">
      <c r="A3" s="25" t="s">
        <v>177</v>
      </c>
      <c r="B3" s="25" t="s">
        <v>178</v>
      </c>
      <c r="C3" s="75" t="s">
        <v>147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9.5" customHeight="1">
      <c r="A4" s="25"/>
      <c r="B4" s="25"/>
      <c r="C4" s="76" t="s">
        <v>152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44.25" customHeight="1">
      <c r="A5" s="25"/>
      <c r="B5" s="25"/>
      <c r="C5" s="78" t="s">
        <v>179</v>
      </c>
      <c r="D5" s="78" t="s">
        <v>195</v>
      </c>
      <c r="E5" s="78" t="s">
        <v>198</v>
      </c>
      <c r="F5" s="86" t="s">
        <v>239</v>
      </c>
      <c r="G5" s="86" t="s">
        <v>240</v>
      </c>
      <c r="H5" s="78" t="s">
        <v>199</v>
      </c>
      <c r="I5" s="78" t="s">
        <v>196</v>
      </c>
      <c r="J5" s="93" t="s">
        <v>197</v>
      </c>
      <c r="K5" s="94" t="s">
        <v>211</v>
      </c>
      <c r="L5" s="94" t="s">
        <v>241</v>
      </c>
      <c r="M5" s="78" t="s">
        <v>201</v>
      </c>
      <c r="N5" s="78" t="s">
        <v>242</v>
      </c>
      <c r="O5" s="78" t="s">
        <v>202</v>
      </c>
      <c r="P5" s="78" t="s">
        <v>203</v>
      </c>
      <c r="Q5" s="78" t="s">
        <v>204</v>
      </c>
      <c r="R5" s="78" t="s">
        <v>200</v>
      </c>
      <c r="S5" s="78" t="s">
        <v>205</v>
      </c>
      <c r="T5" s="78" t="s">
        <v>206</v>
      </c>
      <c r="U5" s="78" t="s">
        <v>207</v>
      </c>
      <c r="V5" s="78" t="s">
        <v>208</v>
      </c>
      <c r="W5" s="78" t="s">
        <v>243</v>
      </c>
      <c r="X5" s="78" t="s">
        <v>209</v>
      </c>
      <c r="Y5" s="78" t="s">
        <v>244</v>
      </c>
    </row>
    <row r="6" spans="1:25" ht="18.75" customHeight="1">
      <c r="A6" s="87" t="s">
        <v>57</v>
      </c>
      <c r="B6" s="28" t="s">
        <v>57</v>
      </c>
      <c r="C6" s="88">
        <v>12</v>
      </c>
      <c r="D6" s="88">
        <f>C6+1</f>
        <v>13</v>
      </c>
      <c r="E6" s="88">
        <f aca="true" t="shared" si="0" ref="E6:Y6">D6+1</f>
        <v>14</v>
      </c>
      <c r="F6" s="88">
        <f t="shared" si="0"/>
        <v>15</v>
      </c>
      <c r="G6" s="88">
        <f t="shared" si="0"/>
        <v>16</v>
      </c>
      <c r="H6" s="88">
        <f t="shared" si="0"/>
        <v>17</v>
      </c>
      <c r="I6" s="88">
        <f t="shared" si="0"/>
        <v>18</v>
      </c>
      <c r="J6" s="88">
        <f t="shared" si="0"/>
        <v>19</v>
      </c>
      <c r="K6" s="88">
        <f t="shared" si="0"/>
        <v>20</v>
      </c>
      <c r="L6" s="88">
        <f t="shared" si="0"/>
        <v>21</v>
      </c>
      <c r="M6" s="88">
        <f t="shared" si="0"/>
        <v>22</v>
      </c>
      <c r="N6" s="88">
        <f t="shared" si="0"/>
        <v>23</v>
      </c>
      <c r="O6" s="88">
        <f t="shared" si="0"/>
        <v>24</v>
      </c>
      <c r="P6" s="88">
        <f t="shared" si="0"/>
        <v>25</v>
      </c>
      <c r="Q6" s="88">
        <f t="shared" si="0"/>
        <v>26</v>
      </c>
      <c r="R6" s="88">
        <f t="shared" si="0"/>
        <v>27</v>
      </c>
      <c r="S6" s="88">
        <f t="shared" si="0"/>
        <v>28</v>
      </c>
      <c r="T6" s="88">
        <f t="shared" si="0"/>
        <v>29</v>
      </c>
      <c r="U6" s="88">
        <f t="shared" si="0"/>
        <v>30</v>
      </c>
      <c r="V6" s="88">
        <f t="shared" si="0"/>
        <v>31</v>
      </c>
      <c r="W6" s="88">
        <f t="shared" si="0"/>
        <v>32</v>
      </c>
      <c r="X6" s="88">
        <f t="shared" si="0"/>
        <v>33</v>
      </c>
      <c r="Y6" s="88">
        <f t="shared" si="0"/>
        <v>34</v>
      </c>
    </row>
    <row r="7" spans="1:25" s="71" customFormat="1" ht="21.75" customHeight="1">
      <c r="A7" s="89"/>
      <c r="B7" s="89"/>
      <c r="C7" s="66">
        <v>7260000</v>
      </c>
      <c r="D7" s="90">
        <v>60000</v>
      </c>
      <c r="E7" s="91">
        <v>0</v>
      </c>
      <c r="F7" s="91">
        <v>0</v>
      </c>
      <c r="G7" s="91">
        <v>0</v>
      </c>
      <c r="H7" s="66">
        <v>250000</v>
      </c>
      <c r="I7" s="90">
        <v>0</v>
      </c>
      <c r="J7" s="91">
        <v>0</v>
      </c>
      <c r="K7" s="91">
        <v>150000</v>
      </c>
      <c r="L7" s="66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66">
        <v>0</v>
      </c>
      <c r="S7" s="90">
        <v>0</v>
      </c>
      <c r="T7" s="91">
        <v>0</v>
      </c>
      <c r="U7" s="91">
        <v>0</v>
      </c>
      <c r="V7" s="91">
        <v>0</v>
      </c>
      <c r="W7" s="91">
        <v>0</v>
      </c>
      <c r="X7" s="66">
        <v>0</v>
      </c>
      <c r="Y7" s="96">
        <v>6800000</v>
      </c>
    </row>
    <row r="8" spans="1:25" ht="21.75" customHeight="1">
      <c r="A8" s="89" t="s">
        <v>214</v>
      </c>
      <c r="B8" s="92" t="s">
        <v>215</v>
      </c>
      <c r="C8" s="66">
        <v>310000</v>
      </c>
      <c r="D8" s="90">
        <v>60000</v>
      </c>
      <c r="E8" s="91">
        <v>0</v>
      </c>
      <c r="F8" s="91">
        <v>0</v>
      </c>
      <c r="G8" s="91">
        <v>0</v>
      </c>
      <c r="H8" s="66">
        <v>0</v>
      </c>
      <c r="I8" s="90">
        <v>0</v>
      </c>
      <c r="J8" s="91">
        <v>0</v>
      </c>
      <c r="K8" s="91">
        <v>150000</v>
      </c>
      <c r="L8" s="66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66">
        <v>0</v>
      </c>
      <c r="S8" s="90">
        <v>0</v>
      </c>
      <c r="T8" s="91">
        <v>0</v>
      </c>
      <c r="U8" s="91">
        <v>0</v>
      </c>
      <c r="V8" s="91">
        <v>0</v>
      </c>
      <c r="W8" s="91">
        <v>0</v>
      </c>
      <c r="X8" s="66">
        <v>0</v>
      </c>
      <c r="Y8" s="96">
        <v>100000</v>
      </c>
    </row>
    <row r="9" spans="1:25" ht="21.75" customHeight="1">
      <c r="A9" s="89" t="s">
        <v>190</v>
      </c>
      <c r="B9" s="89" t="s">
        <v>245</v>
      </c>
      <c r="C9" s="66">
        <v>310000</v>
      </c>
      <c r="D9" s="90">
        <v>60000</v>
      </c>
      <c r="E9" s="91">
        <v>0</v>
      </c>
      <c r="F9" s="91">
        <v>0</v>
      </c>
      <c r="G9" s="91">
        <v>0</v>
      </c>
      <c r="H9" s="66">
        <v>0</v>
      </c>
      <c r="I9" s="90">
        <v>0</v>
      </c>
      <c r="J9" s="91">
        <v>0</v>
      </c>
      <c r="K9" s="91">
        <v>150000</v>
      </c>
      <c r="L9" s="66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66">
        <v>0</v>
      </c>
      <c r="S9" s="90">
        <v>0</v>
      </c>
      <c r="T9" s="91">
        <v>0</v>
      </c>
      <c r="U9" s="91">
        <v>0</v>
      </c>
      <c r="V9" s="91">
        <v>0</v>
      </c>
      <c r="W9" s="91">
        <v>0</v>
      </c>
      <c r="X9" s="66">
        <v>0</v>
      </c>
      <c r="Y9" s="96">
        <v>100000</v>
      </c>
    </row>
    <row r="10" spans="1:25" ht="21.75" customHeight="1">
      <c r="A10" s="89" t="s">
        <v>246</v>
      </c>
      <c r="B10" s="92" t="s">
        <v>247</v>
      </c>
      <c r="C10" s="66">
        <v>5600000</v>
      </c>
      <c r="D10" s="90">
        <v>0</v>
      </c>
      <c r="E10" s="91">
        <v>0</v>
      </c>
      <c r="F10" s="91">
        <v>0</v>
      </c>
      <c r="G10" s="91">
        <v>0</v>
      </c>
      <c r="H10" s="66">
        <v>250000</v>
      </c>
      <c r="I10" s="90">
        <v>0</v>
      </c>
      <c r="J10" s="91">
        <v>0</v>
      </c>
      <c r="K10" s="91">
        <v>0</v>
      </c>
      <c r="L10" s="66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66">
        <v>0</v>
      </c>
      <c r="S10" s="90">
        <v>0</v>
      </c>
      <c r="T10" s="91">
        <v>0</v>
      </c>
      <c r="U10" s="91">
        <v>0</v>
      </c>
      <c r="V10" s="91">
        <v>0</v>
      </c>
      <c r="W10" s="91">
        <v>0</v>
      </c>
      <c r="X10" s="66">
        <v>0</v>
      </c>
      <c r="Y10" s="96">
        <v>5350000</v>
      </c>
    </row>
    <row r="11" spans="1:25" ht="21.75" customHeight="1">
      <c r="A11" s="89" t="s">
        <v>190</v>
      </c>
      <c r="B11" s="89" t="s">
        <v>245</v>
      </c>
      <c r="C11" s="66">
        <v>5600000</v>
      </c>
      <c r="D11" s="90">
        <v>0</v>
      </c>
      <c r="E11" s="91">
        <v>0</v>
      </c>
      <c r="F11" s="91">
        <v>0</v>
      </c>
      <c r="G11" s="91">
        <v>0</v>
      </c>
      <c r="H11" s="66">
        <v>250000</v>
      </c>
      <c r="I11" s="90">
        <v>0</v>
      </c>
      <c r="J11" s="91">
        <v>0</v>
      </c>
      <c r="K11" s="91">
        <v>0</v>
      </c>
      <c r="L11" s="66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66">
        <v>0</v>
      </c>
      <c r="S11" s="90">
        <v>0</v>
      </c>
      <c r="T11" s="91">
        <v>0</v>
      </c>
      <c r="U11" s="91">
        <v>0</v>
      </c>
      <c r="V11" s="91">
        <v>0</v>
      </c>
      <c r="W11" s="91">
        <v>0</v>
      </c>
      <c r="X11" s="66">
        <v>0</v>
      </c>
      <c r="Y11" s="96">
        <v>5350000</v>
      </c>
    </row>
    <row r="12" spans="1:25" ht="21.75" customHeight="1">
      <c r="A12" s="89" t="s">
        <v>248</v>
      </c>
      <c r="B12" s="92" t="s">
        <v>249</v>
      </c>
      <c r="C12" s="66">
        <v>1000000</v>
      </c>
      <c r="D12" s="90">
        <v>0</v>
      </c>
      <c r="E12" s="91">
        <v>0</v>
      </c>
      <c r="F12" s="91">
        <v>0</v>
      </c>
      <c r="G12" s="91">
        <v>0</v>
      </c>
      <c r="H12" s="66">
        <v>0</v>
      </c>
      <c r="I12" s="90">
        <v>0</v>
      </c>
      <c r="J12" s="91">
        <v>0</v>
      </c>
      <c r="K12" s="91">
        <v>0</v>
      </c>
      <c r="L12" s="66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66">
        <v>0</v>
      </c>
      <c r="S12" s="90">
        <v>0</v>
      </c>
      <c r="T12" s="91">
        <v>0</v>
      </c>
      <c r="U12" s="91">
        <v>0</v>
      </c>
      <c r="V12" s="91">
        <v>0</v>
      </c>
      <c r="W12" s="91">
        <v>0</v>
      </c>
      <c r="X12" s="66">
        <v>0</v>
      </c>
      <c r="Y12" s="96">
        <v>1000000</v>
      </c>
    </row>
    <row r="13" spans="1:25" ht="21.75" customHeight="1">
      <c r="A13" s="89" t="s">
        <v>190</v>
      </c>
      <c r="B13" s="89" t="s">
        <v>245</v>
      </c>
      <c r="C13" s="66">
        <v>1000000</v>
      </c>
      <c r="D13" s="90">
        <v>0</v>
      </c>
      <c r="E13" s="91">
        <v>0</v>
      </c>
      <c r="F13" s="91">
        <v>0</v>
      </c>
      <c r="G13" s="91">
        <v>0</v>
      </c>
      <c r="H13" s="66">
        <v>0</v>
      </c>
      <c r="I13" s="90">
        <v>0</v>
      </c>
      <c r="J13" s="91">
        <v>0</v>
      </c>
      <c r="K13" s="91">
        <v>0</v>
      </c>
      <c r="L13" s="66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66">
        <v>0</v>
      </c>
      <c r="S13" s="90">
        <v>0</v>
      </c>
      <c r="T13" s="91">
        <v>0</v>
      </c>
      <c r="U13" s="91">
        <v>0</v>
      </c>
      <c r="V13" s="91">
        <v>0</v>
      </c>
      <c r="W13" s="91">
        <v>0</v>
      </c>
      <c r="X13" s="66">
        <v>0</v>
      </c>
      <c r="Y13" s="96">
        <v>1000000</v>
      </c>
    </row>
    <row r="14" spans="1:25" ht="21.75" customHeight="1">
      <c r="A14" s="89" t="s">
        <v>250</v>
      </c>
      <c r="B14" s="92" t="s">
        <v>251</v>
      </c>
      <c r="C14" s="66">
        <v>350000</v>
      </c>
      <c r="D14" s="90">
        <v>0</v>
      </c>
      <c r="E14" s="91">
        <v>0</v>
      </c>
      <c r="F14" s="91">
        <v>0</v>
      </c>
      <c r="G14" s="91">
        <v>0</v>
      </c>
      <c r="H14" s="66">
        <v>0</v>
      </c>
      <c r="I14" s="90">
        <v>0</v>
      </c>
      <c r="J14" s="91">
        <v>0</v>
      </c>
      <c r="K14" s="91">
        <v>0</v>
      </c>
      <c r="L14" s="66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66">
        <v>0</v>
      </c>
      <c r="S14" s="90">
        <v>0</v>
      </c>
      <c r="T14" s="91">
        <v>0</v>
      </c>
      <c r="U14" s="91">
        <v>0</v>
      </c>
      <c r="V14" s="91">
        <v>0</v>
      </c>
      <c r="W14" s="91">
        <v>0</v>
      </c>
      <c r="X14" s="66">
        <v>0</v>
      </c>
      <c r="Y14" s="96">
        <v>350000</v>
      </c>
    </row>
    <row r="15" spans="1:25" ht="21.75" customHeight="1">
      <c r="A15" s="89" t="s">
        <v>190</v>
      </c>
      <c r="B15" s="89" t="s">
        <v>245</v>
      </c>
      <c r="C15" s="66">
        <v>350000</v>
      </c>
      <c r="D15" s="90">
        <v>0</v>
      </c>
      <c r="E15" s="91">
        <v>0</v>
      </c>
      <c r="F15" s="91">
        <v>0</v>
      </c>
      <c r="G15" s="91">
        <v>0</v>
      </c>
      <c r="H15" s="66">
        <v>0</v>
      </c>
      <c r="I15" s="90">
        <v>0</v>
      </c>
      <c r="J15" s="91">
        <v>0</v>
      </c>
      <c r="K15" s="91">
        <v>0</v>
      </c>
      <c r="L15" s="66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66">
        <v>0</v>
      </c>
      <c r="S15" s="90">
        <v>0</v>
      </c>
      <c r="T15" s="91">
        <v>0</v>
      </c>
      <c r="U15" s="91">
        <v>0</v>
      </c>
      <c r="V15" s="91">
        <v>0</v>
      </c>
      <c r="W15" s="91">
        <v>0</v>
      </c>
      <c r="X15" s="66">
        <v>0</v>
      </c>
      <c r="Y15" s="96">
        <v>350000</v>
      </c>
    </row>
  </sheetData>
  <sheetProtection formatCells="0" formatColumns="0" formatRows="0"/>
  <mergeCells count="3">
    <mergeCell ref="A1:Y1"/>
    <mergeCell ref="A3:A5"/>
    <mergeCell ref="B3:B5"/>
  </mergeCells>
  <printOptions/>
  <pageMargins left="0.24" right="0.31" top="0.75" bottom="0.75" header="0.35" footer="0.31"/>
  <pageSetup horizontalDpi="600" verticalDpi="60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"/>
  <sheetViews>
    <sheetView showGridLines="0" showZeros="0" workbookViewId="0" topLeftCell="A1">
      <selection activeCell="A1" sqref="A1:Q1"/>
    </sheetView>
  </sheetViews>
  <sheetFormatPr defaultColWidth="7.8515625" defaultRowHeight="12.75"/>
  <cols>
    <col min="1" max="1" width="21.57421875" style="21" customWidth="1"/>
    <col min="2" max="2" width="33.8515625" style="21" customWidth="1"/>
    <col min="3" max="3" width="14.28125" style="21" customWidth="1"/>
    <col min="4" max="5" width="14.7109375" style="21" customWidth="1"/>
    <col min="6" max="6" width="14.8515625" style="21" customWidth="1"/>
    <col min="7" max="7" width="16.140625" style="21" customWidth="1"/>
    <col min="8" max="8" width="14.00390625" style="21" customWidth="1"/>
    <col min="9" max="9" width="14.8515625" style="21" customWidth="1"/>
    <col min="10" max="10" width="11.28125" style="21" customWidth="1"/>
    <col min="11" max="11" width="14.57421875" style="21" customWidth="1"/>
    <col min="12" max="12" width="17.00390625" style="21" customWidth="1"/>
    <col min="13" max="13" width="16.421875" style="21" customWidth="1"/>
    <col min="14" max="14" width="14.8515625" style="21" customWidth="1"/>
    <col min="15" max="15" width="16.57421875" style="21" customWidth="1"/>
    <col min="16" max="16" width="13.421875" style="21" customWidth="1"/>
    <col min="17" max="17" width="11.7109375" style="21" customWidth="1"/>
    <col min="18" max="16384" width="7.8515625" style="21" customWidth="1"/>
  </cols>
  <sheetData>
    <row r="1" spans="1:18" ht="54" customHeight="1">
      <c r="A1" s="72" t="s">
        <v>252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/>
    </row>
    <row r="2" spans="1:18" ht="21" customHeight="1">
      <c r="A2" s="73" t="s">
        <v>253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83" t="s">
        <v>73</v>
      </c>
      <c r="R2"/>
    </row>
    <row r="3" spans="1:18" ht="19.5" customHeight="1">
      <c r="A3" s="25" t="s">
        <v>177</v>
      </c>
      <c r="B3" s="25" t="s">
        <v>178</v>
      </c>
      <c r="C3" s="75" t="s">
        <v>147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/>
    </row>
    <row r="4" spans="1:18" ht="19.5" customHeight="1">
      <c r="A4" s="25"/>
      <c r="B4" s="25"/>
      <c r="C4" s="25" t="s">
        <v>154</v>
      </c>
      <c r="D4" s="25" t="s">
        <v>254</v>
      </c>
      <c r="E4" s="25" t="s">
        <v>156</v>
      </c>
      <c r="F4" s="25" t="s">
        <v>157</v>
      </c>
      <c r="G4" s="76" t="s">
        <v>158</v>
      </c>
      <c r="H4" s="76"/>
      <c r="I4" s="76"/>
      <c r="J4" s="76"/>
      <c r="K4" s="76"/>
      <c r="L4" s="76"/>
      <c r="M4" s="76"/>
      <c r="N4" s="76"/>
      <c r="O4" s="76"/>
      <c r="P4" s="76"/>
      <c r="Q4" s="84" t="s">
        <v>128</v>
      </c>
      <c r="R4"/>
    </row>
    <row r="5" spans="1:18" ht="44.25" customHeight="1">
      <c r="A5" s="25"/>
      <c r="B5" s="25"/>
      <c r="C5" s="25"/>
      <c r="D5" s="77"/>
      <c r="E5" s="77"/>
      <c r="F5" s="25"/>
      <c r="G5" s="78" t="s">
        <v>179</v>
      </c>
      <c r="H5" s="78" t="s">
        <v>255</v>
      </c>
      <c r="I5" s="78" t="s">
        <v>256</v>
      </c>
      <c r="J5" s="78" t="s">
        <v>257</v>
      </c>
      <c r="K5" s="78" t="s">
        <v>258</v>
      </c>
      <c r="L5" s="78" t="s">
        <v>259</v>
      </c>
      <c r="M5" s="78" t="s">
        <v>260</v>
      </c>
      <c r="N5" s="78" t="s">
        <v>261</v>
      </c>
      <c r="O5" s="78" t="s">
        <v>262</v>
      </c>
      <c r="P5" s="78" t="s">
        <v>158</v>
      </c>
      <c r="Q5" s="85"/>
      <c r="R5"/>
    </row>
    <row r="6" spans="1:18" ht="18.75" customHeight="1">
      <c r="A6" s="79" t="s">
        <v>57</v>
      </c>
      <c r="B6" s="25" t="s">
        <v>57</v>
      </c>
      <c r="C6" s="80">
        <v>35</v>
      </c>
      <c r="D6" s="80">
        <v>36</v>
      </c>
      <c r="E6" s="80">
        <v>37</v>
      </c>
      <c r="F6" s="80">
        <v>38</v>
      </c>
      <c r="G6" s="80">
        <v>39</v>
      </c>
      <c r="H6" s="80">
        <v>40</v>
      </c>
      <c r="I6" s="80">
        <v>41</v>
      </c>
      <c r="J6" s="80">
        <v>42</v>
      </c>
      <c r="K6" s="80">
        <v>43</v>
      </c>
      <c r="L6" s="80">
        <v>44</v>
      </c>
      <c r="M6" s="80">
        <v>45</v>
      </c>
      <c r="N6" s="80">
        <v>46</v>
      </c>
      <c r="O6" s="80">
        <v>47</v>
      </c>
      <c r="P6" s="80">
        <v>48</v>
      </c>
      <c r="Q6" s="80">
        <v>49</v>
      </c>
      <c r="R6"/>
    </row>
    <row r="7" spans="1:18" s="71" customFormat="1" ht="21.75" customHeight="1">
      <c r="A7" s="81"/>
      <c r="B7" s="81"/>
      <c r="C7" s="56"/>
      <c r="D7" s="56"/>
      <c r="E7" s="82"/>
      <c r="F7" s="56"/>
      <c r="G7" s="56"/>
      <c r="H7" s="82"/>
      <c r="I7" s="56"/>
      <c r="J7" s="56"/>
      <c r="K7" s="56"/>
      <c r="L7" s="82"/>
      <c r="M7" s="82"/>
      <c r="N7" s="56"/>
      <c r="O7" s="56"/>
      <c r="P7" s="56"/>
      <c r="Q7" s="56"/>
      <c r="R7"/>
    </row>
    <row r="8" ht="21.75" customHeight="1">
      <c r="R8"/>
    </row>
    <row r="9" ht="21.75" customHeight="1">
      <c r="R9"/>
    </row>
    <row r="10" ht="21.75" customHeight="1">
      <c r="R10"/>
    </row>
    <row r="11" ht="21.75" customHeight="1">
      <c r="R11"/>
    </row>
    <row r="12" ht="21.75" customHeight="1">
      <c r="R12"/>
    </row>
    <row r="13" ht="21.75" customHeight="1">
      <c r="R13"/>
    </row>
    <row r="14" ht="21.75" customHeight="1">
      <c r="R14"/>
    </row>
    <row r="15" ht="12.75" customHeight="1">
      <c r="R15"/>
    </row>
    <row r="16" ht="12.75" customHeight="1">
      <c r="R16"/>
    </row>
    <row r="17" spans="1:18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</sheetData>
  <sheetProtection formatCells="0" formatColumns="0" formatRows="0"/>
  <mergeCells count="8">
    <mergeCell ref="A1:Q1"/>
    <mergeCell ref="A3:A5"/>
    <mergeCell ref="B3:B5"/>
    <mergeCell ref="C4:C5"/>
    <mergeCell ref="D4:D5"/>
    <mergeCell ref="E4:E5"/>
    <mergeCell ref="F4:F5"/>
    <mergeCell ref="Q4:Q5"/>
  </mergeCells>
  <printOptions/>
  <pageMargins left="0.23" right="0.22" top="0.75" bottom="0.75" header="0.32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45"/>
  <sheetViews>
    <sheetView showGridLines="0" showZeros="0" workbookViewId="0" topLeftCell="A1">
      <selection activeCell="A1" sqref="A1"/>
    </sheetView>
  </sheetViews>
  <sheetFormatPr defaultColWidth="7.8515625" defaultRowHeight="19.5" customHeight="1"/>
  <cols>
    <col min="1" max="1" width="41.00390625" style="37" customWidth="1"/>
    <col min="2" max="2" width="26.57421875" style="37" customWidth="1"/>
    <col min="3" max="3" width="34.421875" style="37" customWidth="1"/>
    <col min="4" max="4" width="27.140625" style="37" customWidth="1"/>
    <col min="5" max="164" width="7.7109375" style="37" customWidth="1"/>
    <col min="165" max="16384" width="7.8515625" style="38" customWidth="1"/>
  </cols>
  <sheetData>
    <row r="1" spans="1:4" s="35" customFormat="1" ht="24" customHeight="1">
      <c r="A1" s="39" t="s">
        <v>263</v>
      </c>
      <c r="B1" s="40"/>
      <c r="C1" s="40"/>
      <c r="D1" s="40"/>
    </row>
    <row r="2" spans="1:4" s="36" customFormat="1" ht="19.5" customHeight="1">
      <c r="A2" s="41" t="s">
        <v>110</v>
      </c>
      <c r="B2" s="41"/>
      <c r="C2" s="42"/>
      <c r="D2" s="43" t="s">
        <v>73</v>
      </c>
    </row>
    <row r="3" spans="1:4" s="35" customFormat="1" ht="18.75" customHeight="1">
      <c r="A3" s="44" t="s">
        <v>264</v>
      </c>
      <c r="B3" s="44"/>
      <c r="C3" s="44" t="s">
        <v>265</v>
      </c>
      <c r="D3" s="44"/>
    </row>
    <row r="4" spans="1:5" s="35" customFormat="1" ht="18.75" customHeight="1">
      <c r="A4" s="45" t="s">
        <v>266</v>
      </c>
      <c r="B4" s="46" t="s">
        <v>267</v>
      </c>
      <c r="C4" s="47" t="s">
        <v>268</v>
      </c>
      <c r="D4" s="46" t="s">
        <v>267</v>
      </c>
      <c r="E4" s="37"/>
    </row>
    <row r="5" spans="1:5" s="36" customFormat="1" ht="18.75" customHeight="1">
      <c r="A5" s="48" t="s">
        <v>269</v>
      </c>
      <c r="B5" s="49"/>
      <c r="C5" s="50" t="s">
        <v>270</v>
      </c>
      <c r="D5" s="51">
        <v>0</v>
      </c>
      <c r="E5" s="37"/>
    </row>
    <row r="6" spans="1:5" s="36" customFormat="1" ht="18.75" customHeight="1">
      <c r="A6" s="52" t="s">
        <v>271</v>
      </c>
      <c r="B6" s="53"/>
      <c r="C6" s="50" t="s">
        <v>272</v>
      </c>
      <c r="D6" s="51">
        <v>0</v>
      </c>
      <c r="E6" s="37"/>
    </row>
    <row r="7" spans="1:5" s="36" customFormat="1" ht="18.75" customHeight="1">
      <c r="A7" s="52" t="s">
        <v>273</v>
      </c>
      <c r="B7" s="53"/>
      <c r="C7" s="54" t="s">
        <v>274</v>
      </c>
      <c r="D7" s="51">
        <v>0</v>
      </c>
      <c r="E7" s="37"/>
    </row>
    <row r="8" spans="1:5" s="36" customFormat="1" ht="18.75" customHeight="1">
      <c r="A8" s="52" t="s">
        <v>275</v>
      </c>
      <c r="B8" s="53"/>
      <c r="C8" s="54" t="s">
        <v>276</v>
      </c>
      <c r="D8" s="51">
        <v>0</v>
      </c>
      <c r="E8" s="37"/>
    </row>
    <row r="9" spans="1:5" s="36" customFormat="1" ht="18.75" customHeight="1">
      <c r="A9" s="52" t="s">
        <v>277</v>
      </c>
      <c r="B9" s="53"/>
      <c r="C9" s="54" t="s">
        <v>278</v>
      </c>
      <c r="D9" s="51">
        <v>0</v>
      </c>
      <c r="E9" s="37"/>
    </row>
    <row r="10" spans="1:5" s="36" customFormat="1" ht="18.75" customHeight="1">
      <c r="A10" s="48" t="s">
        <v>279</v>
      </c>
      <c r="B10" s="32">
        <f>B12+B13+B14+B15+B16+B17+B18+B19+B20+B21+B22+B23+B24+B25+B26+B27</f>
        <v>0</v>
      </c>
      <c r="C10" s="54" t="s">
        <v>280</v>
      </c>
      <c r="D10" s="51">
        <v>0</v>
      </c>
      <c r="E10" s="37"/>
    </row>
    <row r="11" spans="1:5" s="36" customFormat="1" ht="18.75" customHeight="1">
      <c r="A11" s="52" t="s">
        <v>281</v>
      </c>
      <c r="B11" s="53"/>
      <c r="C11" s="54" t="s">
        <v>282</v>
      </c>
      <c r="D11" s="51">
        <v>0</v>
      </c>
      <c r="E11" s="37"/>
    </row>
    <row r="12" spans="1:5" s="36" customFormat="1" ht="18.75" customHeight="1">
      <c r="A12" s="52" t="s">
        <v>283</v>
      </c>
      <c r="B12" s="32">
        <v>0</v>
      </c>
      <c r="C12" s="54" t="s">
        <v>284</v>
      </c>
      <c r="D12" s="51">
        <v>0</v>
      </c>
      <c r="E12" s="37"/>
    </row>
    <row r="13" spans="1:5" s="36" customFormat="1" ht="18.75" customHeight="1">
      <c r="A13" s="52" t="s">
        <v>285</v>
      </c>
      <c r="B13" s="32">
        <v>0</v>
      </c>
      <c r="C13" s="54" t="s">
        <v>286</v>
      </c>
      <c r="D13" s="51">
        <v>0</v>
      </c>
      <c r="E13" s="37"/>
    </row>
    <row r="14" spans="1:5" s="36" customFormat="1" ht="18.75" customHeight="1">
      <c r="A14" s="52" t="s">
        <v>287</v>
      </c>
      <c r="B14" s="32">
        <v>0</v>
      </c>
      <c r="C14" s="55" t="s">
        <v>288</v>
      </c>
      <c r="D14" s="56">
        <v>0</v>
      </c>
      <c r="E14" s="37"/>
    </row>
    <row r="15" spans="1:5" s="36" customFormat="1" ht="18.75" customHeight="1">
      <c r="A15" s="52" t="s">
        <v>289</v>
      </c>
      <c r="B15" s="32">
        <v>0</v>
      </c>
      <c r="C15" s="57" t="s">
        <v>160</v>
      </c>
      <c r="D15" s="56">
        <v>0</v>
      </c>
      <c r="E15" s="37"/>
    </row>
    <row r="16" spans="1:5" s="36" customFormat="1" ht="18.75" customHeight="1">
      <c r="A16" s="52" t="s">
        <v>290</v>
      </c>
      <c r="B16" s="32">
        <v>0</v>
      </c>
      <c r="C16" s="55" t="s">
        <v>128</v>
      </c>
      <c r="D16" s="56">
        <v>0</v>
      </c>
      <c r="E16" s="37"/>
    </row>
    <row r="17" spans="1:5" s="36" customFormat="1" ht="18.75" customHeight="1">
      <c r="A17" s="52" t="s">
        <v>291</v>
      </c>
      <c r="B17" s="32">
        <v>0</v>
      </c>
      <c r="C17" s="58"/>
      <c r="D17" s="58"/>
      <c r="E17" s="37"/>
    </row>
    <row r="18" spans="1:5" s="36" customFormat="1" ht="18.75" customHeight="1">
      <c r="A18" s="52" t="s">
        <v>292</v>
      </c>
      <c r="B18" s="32">
        <v>0</v>
      </c>
      <c r="C18" s="55"/>
      <c r="D18" s="18"/>
      <c r="E18" s="37"/>
    </row>
    <row r="19" spans="1:5" s="36" customFormat="1" ht="18.75" customHeight="1">
      <c r="A19" s="52" t="s">
        <v>293</v>
      </c>
      <c r="B19" s="32">
        <v>0</v>
      </c>
      <c r="C19" s="55"/>
      <c r="D19" s="18"/>
      <c r="E19" s="37"/>
    </row>
    <row r="20" spans="1:5" s="36" customFormat="1" ht="18.75" customHeight="1">
      <c r="A20" s="59" t="s">
        <v>294</v>
      </c>
      <c r="B20" s="32">
        <v>0</v>
      </c>
      <c r="C20" s="55"/>
      <c r="D20" s="18"/>
      <c r="E20" s="37"/>
    </row>
    <row r="21" spans="1:254" s="36" customFormat="1" ht="18.75" customHeight="1">
      <c r="A21" s="59" t="s">
        <v>295</v>
      </c>
      <c r="B21" s="32">
        <v>0</v>
      </c>
      <c r="C21" s="55"/>
      <c r="D21" s="18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s="36" customFormat="1" ht="18.75" customHeight="1">
      <c r="A22" s="57" t="s">
        <v>296</v>
      </c>
      <c r="B22" s="32">
        <v>0</v>
      </c>
      <c r="C22" s="55"/>
      <c r="D22" s="18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5" s="36" customFormat="1" ht="18.75" customHeight="1">
      <c r="A23" s="57" t="s">
        <v>297</v>
      </c>
      <c r="B23" s="32">
        <v>0</v>
      </c>
      <c r="C23" s="57"/>
      <c r="D23" s="18"/>
      <c r="E23" s="37"/>
    </row>
    <row r="24" spans="1:5" s="36" customFormat="1" ht="18.75" customHeight="1">
      <c r="A24" s="60" t="s">
        <v>298</v>
      </c>
      <c r="B24" s="32">
        <v>0</v>
      </c>
      <c r="C24" s="58"/>
      <c r="D24" s="58"/>
      <c r="E24" s="37"/>
    </row>
    <row r="25" spans="1:5" s="36" customFormat="1" ht="18.75" customHeight="1">
      <c r="A25" s="57" t="s">
        <v>299</v>
      </c>
      <c r="B25" s="32">
        <v>0</v>
      </c>
      <c r="C25" s="57"/>
      <c r="D25" s="18"/>
      <c r="E25" s="37"/>
    </row>
    <row r="26" spans="1:4" ht="18.75" customHeight="1">
      <c r="A26" s="57" t="s">
        <v>300</v>
      </c>
      <c r="B26" s="32">
        <v>0</v>
      </c>
      <c r="C26" s="57"/>
      <c r="D26" s="18"/>
    </row>
    <row r="27" spans="1:4" ht="18.75" customHeight="1">
      <c r="A27" s="61" t="s">
        <v>301</v>
      </c>
      <c r="B27" s="32">
        <v>0</v>
      </c>
      <c r="C27" s="57"/>
      <c r="D27" s="18"/>
    </row>
    <row r="28" spans="1:7" ht="18.75" customHeight="1">
      <c r="A28" s="61"/>
      <c r="B28" s="62"/>
      <c r="C28" s="57"/>
      <c r="D28" s="18"/>
      <c r="E28" s="3"/>
      <c r="F28" s="3"/>
      <c r="G28" s="3"/>
    </row>
    <row r="29" spans="1:7" ht="6" customHeight="1">
      <c r="A29" s="61"/>
      <c r="B29" s="63"/>
      <c r="C29" s="57"/>
      <c r="D29" s="64"/>
      <c r="E29" s="3"/>
      <c r="F29" s="3"/>
      <c r="G29" s="3"/>
    </row>
    <row r="30" spans="1:7" ht="18.75" customHeight="1">
      <c r="A30" s="65" t="s">
        <v>131</v>
      </c>
      <c r="B30" s="32">
        <f>B5+B10</f>
        <v>0</v>
      </c>
      <c r="C30" s="65" t="s">
        <v>302</v>
      </c>
      <c r="D30" s="66">
        <f>D5+D6+D7+D8+D9+D10+D11+D12+D13+D14+D15+D16</f>
        <v>0</v>
      </c>
      <c r="E30" s="3"/>
      <c r="F30" s="3"/>
      <c r="G30" s="3"/>
    </row>
    <row r="31" spans="1:7" ht="18.75" customHeight="1">
      <c r="A31" s="67"/>
      <c r="B31" s="68"/>
      <c r="C31" s="65" t="s">
        <v>135</v>
      </c>
      <c r="D31" s="69">
        <f>B30-D30</f>
        <v>0</v>
      </c>
      <c r="E31" s="3"/>
      <c r="F31" s="3"/>
      <c r="G31" s="3"/>
    </row>
    <row r="32" spans="1:7" ht="18.75" customHeight="1">
      <c r="A32" s="45"/>
      <c r="B32" s="68"/>
      <c r="C32" s="60"/>
      <c r="D32" s="70"/>
      <c r="E32" s="3"/>
      <c r="F32" s="3"/>
      <c r="G32" s="3"/>
    </row>
    <row r="33" spans="1:7" ht="18.75" customHeight="1">
      <c r="A33" s="45" t="s">
        <v>303</v>
      </c>
      <c r="B33" s="32">
        <f>B30</f>
        <v>0</v>
      </c>
      <c r="C33" s="45" t="s">
        <v>304</v>
      </c>
      <c r="D33" s="66">
        <f>D30</f>
        <v>0</v>
      </c>
      <c r="E33" s="3"/>
      <c r="F33" s="3"/>
      <c r="G33" s="3"/>
    </row>
    <row r="34" spans="1:7" ht="19.5" customHeight="1">
      <c r="A34" s="3"/>
      <c r="B34" s="3"/>
      <c r="C34" s="3"/>
      <c r="D34" s="3"/>
      <c r="E34" s="3"/>
      <c r="F34" s="3"/>
      <c r="G34" s="3"/>
    </row>
    <row r="35" spans="1:7" ht="19.5" customHeight="1">
      <c r="A35" s="3"/>
      <c r="B35" s="3"/>
      <c r="C35" s="3"/>
      <c r="D35" s="3"/>
      <c r="E35" s="3"/>
      <c r="F35" s="3"/>
      <c r="G35" s="3"/>
    </row>
    <row r="36" spans="1:7" ht="19.5" customHeight="1">
      <c r="A36" s="3"/>
      <c r="B36" s="3"/>
      <c r="C36" s="3"/>
      <c r="D36" s="3"/>
      <c r="E36" s="3"/>
      <c r="F36" s="3"/>
      <c r="G36" s="3"/>
    </row>
    <row r="37" spans="1:4" ht="19.5" customHeight="1">
      <c r="A37" s="3"/>
      <c r="B37" s="3"/>
      <c r="C37" s="3"/>
      <c r="D37" s="3"/>
    </row>
    <row r="38" spans="1:4" ht="19.5" customHeight="1">
      <c r="A38" s="3"/>
      <c r="B38" s="3"/>
      <c r="C38" s="3"/>
      <c r="D38" s="3"/>
    </row>
    <row r="39" spans="1:4" ht="19.5" customHeight="1">
      <c r="A39" s="3"/>
      <c r="B39" s="3"/>
      <c r="C39" s="3"/>
      <c r="D39" s="3"/>
    </row>
    <row r="40" spans="1:4" ht="19.5" customHeight="1">
      <c r="A40" s="3"/>
      <c r="B40" s="3"/>
      <c r="C40" s="3"/>
      <c r="D40" s="3"/>
    </row>
    <row r="41" spans="1:4" ht="19.5" customHeight="1">
      <c r="A41" s="3"/>
      <c r="B41" s="3"/>
      <c r="C41" s="3"/>
      <c r="D41" s="3"/>
    </row>
    <row r="42" spans="1:4" ht="19.5" customHeight="1">
      <c r="A42" s="3"/>
      <c r="B42" s="3"/>
      <c r="C42" s="3"/>
      <c r="D42" s="3"/>
    </row>
    <row r="43" spans="1:4" ht="19.5" customHeight="1">
      <c r="A43" s="3"/>
      <c r="B43" s="3"/>
      <c r="C43" s="3"/>
      <c r="D43" s="3"/>
    </row>
    <row r="44" spans="1:4" ht="19.5" customHeight="1">
      <c r="A44" s="3"/>
      <c r="B44" s="3"/>
      <c r="C44" s="3"/>
      <c r="D44" s="3"/>
    </row>
    <row r="45" spans="3:4" ht="19.5" customHeight="1">
      <c r="C45" s="3"/>
      <c r="D45" s="3"/>
    </row>
  </sheetData>
  <sheetProtection formatCells="0" formatColumns="0" formatRows="0"/>
  <printOptions/>
  <pageMargins left="0.31" right="0.31" top="0.35" bottom="0.35" header="0.31" footer="0.31"/>
  <pageSetup horizontalDpi="300" verticalDpi="300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1"/>
  <sheetViews>
    <sheetView showGridLines="0" showZeros="0" workbookViewId="0" topLeftCell="A1">
      <selection activeCell="M31" sqref="M31"/>
    </sheetView>
  </sheetViews>
  <sheetFormatPr defaultColWidth="9.140625" defaultRowHeight="12.75"/>
  <cols>
    <col min="1" max="1" width="17.421875" style="21" customWidth="1"/>
    <col min="2" max="2" width="30.57421875" style="21" customWidth="1"/>
    <col min="3" max="15" width="10.140625" style="21" customWidth="1"/>
  </cols>
  <sheetData>
    <row r="1" ht="12.75" customHeight="1"/>
    <row r="2" spans="1:15" ht="25.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3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4"/>
      <c r="N3" s="34"/>
      <c r="O3" s="34"/>
    </row>
    <row r="4" spans="1:15" ht="12.75" customHeight="1">
      <c r="A4" s="24" t="s">
        <v>305</v>
      </c>
      <c r="B4" s="25" t="s">
        <v>143</v>
      </c>
      <c r="C4" s="26" t="s">
        <v>47</v>
      </c>
      <c r="D4" s="26" t="s">
        <v>146</v>
      </c>
      <c r="E4" s="26"/>
      <c r="F4" s="26"/>
      <c r="G4" s="26"/>
      <c r="H4" s="26"/>
      <c r="I4" s="26"/>
      <c r="J4" s="26" t="s">
        <v>147</v>
      </c>
      <c r="K4" s="26"/>
      <c r="L4" s="26"/>
      <c r="M4" s="26"/>
      <c r="N4" s="26"/>
      <c r="O4" s="26"/>
    </row>
    <row r="5" spans="1:15" ht="12.75" customHeight="1">
      <c r="A5" s="24"/>
      <c r="B5" s="25"/>
      <c r="C5" s="26"/>
      <c r="D5" s="26" t="s">
        <v>179</v>
      </c>
      <c r="E5" s="26" t="s">
        <v>306</v>
      </c>
      <c r="F5" s="26" t="s">
        <v>205</v>
      </c>
      <c r="G5" s="26" t="s">
        <v>307</v>
      </c>
      <c r="H5" s="26"/>
      <c r="I5" s="26"/>
      <c r="J5" s="26" t="s">
        <v>179</v>
      </c>
      <c r="K5" s="26" t="s">
        <v>306</v>
      </c>
      <c r="L5" s="26" t="s">
        <v>205</v>
      </c>
      <c r="M5" s="26" t="s">
        <v>307</v>
      </c>
      <c r="N5" s="26"/>
      <c r="O5" s="26"/>
    </row>
    <row r="6" spans="1:15" ht="24" customHeight="1">
      <c r="A6" s="24"/>
      <c r="B6" s="25"/>
      <c r="C6" s="26"/>
      <c r="D6" s="26"/>
      <c r="E6" s="26"/>
      <c r="F6" s="26"/>
      <c r="G6" s="26" t="s">
        <v>47</v>
      </c>
      <c r="H6" s="26" t="s">
        <v>211</v>
      </c>
      <c r="I6" s="26" t="s">
        <v>308</v>
      </c>
      <c r="J6" s="26"/>
      <c r="K6" s="26"/>
      <c r="L6" s="26"/>
      <c r="M6" s="26" t="s">
        <v>47</v>
      </c>
      <c r="N6" s="26" t="s">
        <v>211</v>
      </c>
      <c r="O6" s="26" t="s">
        <v>308</v>
      </c>
    </row>
    <row r="7" spans="1:15" ht="21" customHeight="1">
      <c r="A7" s="27" t="s">
        <v>57</v>
      </c>
      <c r="B7" s="28" t="s">
        <v>57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</row>
    <row r="8" spans="1:15" ht="21" customHeight="1">
      <c r="A8" s="30"/>
      <c r="B8" s="31"/>
      <c r="C8" s="32">
        <v>240000</v>
      </c>
      <c r="D8" s="32">
        <v>90000</v>
      </c>
      <c r="E8" s="32">
        <v>0</v>
      </c>
      <c r="F8" s="32">
        <v>20000</v>
      </c>
      <c r="G8" s="32">
        <v>70000</v>
      </c>
      <c r="H8" s="32">
        <v>70000</v>
      </c>
      <c r="I8" s="32">
        <v>0</v>
      </c>
      <c r="J8" s="32">
        <v>150000</v>
      </c>
      <c r="K8" s="32">
        <v>0</v>
      </c>
      <c r="L8" s="32">
        <v>0</v>
      </c>
      <c r="M8" s="32">
        <v>150000</v>
      </c>
      <c r="N8" s="32">
        <v>150000</v>
      </c>
      <c r="O8" s="32">
        <v>0</v>
      </c>
    </row>
    <row r="9" spans="1:15" ht="21" customHeight="1">
      <c r="A9" s="30" t="s">
        <v>214</v>
      </c>
      <c r="B9" s="33" t="s">
        <v>215</v>
      </c>
      <c r="C9" s="32">
        <v>240000</v>
      </c>
      <c r="D9" s="32">
        <v>90000</v>
      </c>
      <c r="E9" s="32">
        <v>0</v>
      </c>
      <c r="F9" s="32">
        <v>20000</v>
      </c>
      <c r="G9" s="32">
        <v>70000</v>
      </c>
      <c r="H9" s="32">
        <v>70000</v>
      </c>
      <c r="I9" s="32">
        <v>0</v>
      </c>
      <c r="J9" s="32">
        <v>150000</v>
      </c>
      <c r="K9" s="32">
        <v>0</v>
      </c>
      <c r="L9" s="32">
        <v>0</v>
      </c>
      <c r="M9" s="32">
        <v>150000</v>
      </c>
      <c r="N9" s="32">
        <v>150000</v>
      </c>
      <c r="O9" s="32">
        <v>0</v>
      </c>
    </row>
    <row r="10" spans="1:15" ht="21" customHeight="1">
      <c r="A10" s="30" t="s">
        <v>188</v>
      </c>
      <c r="B10" s="31" t="s">
        <v>309</v>
      </c>
      <c r="C10" s="32">
        <v>75000</v>
      </c>
      <c r="D10" s="32">
        <v>75000</v>
      </c>
      <c r="E10" s="32">
        <v>0</v>
      </c>
      <c r="F10" s="32">
        <v>20000</v>
      </c>
      <c r="G10" s="32">
        <v>55000</v>
      </c>
      <c r="H10" s="32">
        <v>55000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ht="21" customHeight="1">
      <c r="A11" s="30" t="s">
        <v>190</v>
      </c>
      <c r="B11" s="31" t="s">
        <v>245</v>
      </c>
      <c r="C11" s="32">
        <v>165000</v>
      </c>
      <c r="D11" s="32">
        <v>15000</v>
      </c>
      <c r="E11" s="32">
        <v>0</v>
      </c>
      <c r="F11" s="32">
        <v>0</v>
      </c>
      <c r="G11" s="32">
        <v>15000</v>
      </c>
      <c r="H11" s="32">
        <v>15000</v>
      </c>
      <c r="I11" s="32">
        <v>0</v>
      </c>
      <c r="J11" s="32">
        <v>150000</v>
      </c>
      <c r="K11" s="32">
        <v>0</v>
      </c>
      <c r="L11" s="32">
        <v>0</v>
      </c>
      <c r="M11" s="32">
        <v>150000</v>
      </c>
      <c r="N11" s="32">
        <v>150000</v>
      </c>
      <c r="O11" s="32">
        <v>0</v>
      </c>
    </row>
  </sheetData>
  <sheetProtection formatCells="0" formatColumns="0" formatRows="0"/>
  <mergeCells count="15">
    <mergeCell ref="A2:O2"/>
    <mergeCell ref="A3:O3"/>
    <mergeCell ref="D4:I4"/>
    <mergeCell ref="J4:O4"/>
    <mergeCell ref="G5:I5"/>
    <mergeCell ref="M5:O5"/>
    <mergeCell ref="A4:A6"/>
    <mergeCell ref="B4:B6"/>
    <mergeCell ref="C4:C6"/>
    <mergeCell ref="D5:D6"/>
    <mergeCell ref="E5:E6"/>
    <mergeCell ref="F5:F6"/>
    <mergeCell ref="J5:J6"/>
    <mergeCell ref="K5:K6"/>
    <mergeCell ref="L5:L6"/>
  </mergeCells>
  <printOptions/>
  <pageMargins left="0.24" right="0.28" top="0.75" bottom="0.75" header="0.31" footer="0.31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workbookViewId="0" topLeftCell="A1">
      <selection activeCell="C22" sqref="C22"/>
    </sheetView>
  </sheetViews>
  <sheetFormatPr defaultColWidth="7.8515625" defaultRowHeight="12.75"/>
  <cols>
    <col min="1" max="1" width="21.8515625" style="3" customWidth="1"/>
    <col min="2" max="2" width="37.7109375" style="3" customWidth="1"/>
    <col min="3" max="3" width="18.57421875" style="3" customWidth="1"/>
    <col min="4" max="4" width="34.140625" style="3" customWidth="1"/>
    <col min="5" max="6" width="17.57421875" style="3" customWidth="1"/>
    <col min="7" max="16384" width="7.8515625" style="3" customWidth="1"/>
  </cols>
  <sheetData>
    <row r="1" spans="1:6" ht="38.25" customHeight="1">
      <c r="A1" s="4" t="s">
        <v>20</v>
      </c>
      <c r="B1" s="4"/>
      <c r="C1" s="4"/>
      <c r="D1" s="4"/>
      <c r="E1" s="4"/>
      <c r="F1" s="4"/>
    </row>
    <row r="2" spans="3:6" ht="21.75" customHeight="1">
      <c r="C2" s="5"/>
      <c r="D2" s="5"/>
      <c r="E2" s="5"/>
      <c r="F2" s="6" t="s">
        <v>310</v>
      </c>
    </row>
    <row r="3" spans="1:6" s="1" customFormat="1" ht="19.5" customHeight="1">
      <c r="A3" s="7" t="s">
        <v>311</v>
      </c>
      <c r="B3" s="7" t="s">
        <v>4</v>
      </c>
      <c r="C3" s="8" t="s">
        <v>312</v>
      </c>
      <c r="D3" s="8" t="s">
        <v>313</v>
      </c>
      <c r="E3" s="9" t="s">
        <v>314</v>
      </c>
      <c r="F3" s="9" t="s">
        <v>315</v>
      </c>
    </row>
    <row r="4" spans="1:6" s="1" customFormat="1" ht="35.25" customHeight="1">
      <c r="A4" s="7"/>
      <c r="B4" s="7"/>
      <c r="C4" s="8"/>
      <c r="D4" s="8"/>
      <c r="E4" s="10"/>
      <c r="F4" s="10"/>
    </row>
    <row r="5" spans="1:6" s="1" customFormat="1" ht="19.5" customHeight="1">
      <c r="A5" s="11" t="s">
        <v>316</v>
      </c>
      <c r="B5" s="11" t="s">
        <v>316</v>
      </c>
      <c r="C5" s="12" t="s">
        <v>57</v>
      </c>
      <c r="D5" s="13" t="s">
        <v>57</v>
      </c>
      <c r="E5" s="14">
        <v>1</v>
      </c>
      <c r="F5" s="14">
        <v>2</v>
      </c>
    </row>
    <row r="6" spans="1:6" s="2" customFormat="1" ht="19.5" customHeight="1">
      <c r="A6" s="15"/>
      <c r="B6" s="15"/>
      <c r="C6" s="16"/>
      <c r="D6" s="17"/>
      <c r="E6" s="18">
        <v>3262500</v>
      </c>
      <c r="F6" s="19">
        <v>3747000</v>
      </c>
    </row>
    <row r="7" spans="1:6" ht="19.5" customHeight="1">
      <c r="A7" s="15" t="s">
        <v>65</v>
      </c>
      <c r="B7" s="15" t="s">
        <v>1</v>
      </c>
      <c r="C7" s="16"/>
      <c r="D7" s="17"/>
      <c r="E7" s="18">
        <v>3262500</v>
      </c>
      <c r="F7" s="19">
        <v>3747000</v>
      </c>
    </row>
    <row r="8" spans="1:6" ht="19.5" customHeight="1">
      <c r="A8" s="15" t="s">
        <v>190</v>
      </c>
      <c r="B8" s="15" t="s">
        <v>191</v>
      </c>
      <c r="C8" s="16"/>
      <c r="D8" s="17" t="s">
        <v>317</v>
      </c>
      <c r="E8" s="18">
        <v>400000</v>
      </c>
      <c r="F8" s="19">
        <v>410000</v>
      </c>
    </row>
    <row r="9" spans="1:6" ht="19.5" customHeight="1">
      <c r="A9" s="15" t="s">
        <v>190</v>
      </c>
      <c r="B9" s="15" t="s">
        <v>191</v>
      </c>
      <c r="C9" s="16"/>
      <c r="D9" s="17" t="s">
        <v>318</v>
      </c>
      <c r="E9" s="18">
        <v>900000</v>
      </c>
      <c r="F9" s="19">
        <v>930000</v>
      </c>
    </row>
    <row r="10" spans="1:6" ht="19.5" customHeight="1">
      <c r="A10" s="15" t="s">
        <v>190</v>
      </c>
      <c r="B10" s="15" t="s">
        <v>191</v>
      </c>
      <c r="C10" s="16"/>
      <c r="D10" s="17" t="s">
        <v>319</v>
      </c>
      <c r="E10" s="18">
        <v>1962500</v>
      </c>
      <c r="F10" s="19">
        <v>2407000</v>
      </c>
    </row>
    <row r="11" ht="19.5" customHeight="1"/>
    <row r="12" ht="19.5" customHeight="1">
      <c r="E12" s="20"/>
    </row>
    <row r="13" ht="19.5" customHeight="1">
      <c r="D13" s="20"/>
    </row>
    <row r="14" ht="19.5" customHeight="1"/>
    <row r="15" ht="19.5" customHeight="1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</sheetData>
  <sheetProtection formatCells="0" formatColumns="0" formatRows="0"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31" right="0.31" top="0.75" bottom="0.75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52.57421875" style="0" customWidth="1"/>
  </cols>
  <sheetData>
    <row r="1" ht="12.75" customHeight="1"/>
    <row r="2" spans="1:2" ht="27" customHeight="1">
      <c r="A2" s="175"/>
      <c r="B2" s="227" t="s">
        <v>9</v>
      </c>
    </row>
    <row r="3" ht="27" customHeight="1">
      <c r="B3" s="227" t="s">
        <v>10</v>
      </c>
    </row>
    <row r="4" ht="27" customHeight="1">
      <c r="B4" s="227" t="s">
        <v>11</v>
      </c>
    </row>
    <row r="5" ht="27.75" customHeight="1">
      <c r="B5" s="227" t="s">
        <v>12</v>
      </c>
    </row>
    <row r="6" ht="27.75" customHeight="1">
      <c r="B6" s="227" t="s">
        <v>13</v>
      </c>
    </row>
    <row r="7" ht="27.75" customHeight="1">
      <c r="B7" s="227" t="s">
        <v>14</v>
      </c>
    </row>
    <row r="8" ht="27.75" customHeight="1">
      <c r="B8" s="227" t="s">
        <v>15</v>
      </c>
    </row>
    <row r="9" ht="27.75" customHeight="1">
      <c r="B9" s="237" t="s">
        <v>16</v>
      </c>
    </row>
    <row r="10" ht="27.75" customHeight="1">
      <c r="B10" s="237" t="s">
        <v>17</v>
      </c>
    </row>
    <row r="11" ht="25.5" customHeight="1">
      <c r="B11" s="227" t="s">
        <v>18</v>
      </c>
    </row>
    <row r="12" ht="27" customHeight="1">
      <c r="B12" s="227" t="s">
        <v>19</v>
      </c>
    </row>
    <row r="13" ht="27" customHeight="1">
      <c r="B13" s="227" t="s">
        <v>20</v>
      </c>
    </row>
    <row r="14" ht="27" customHeight="1">
      <c r="B14" s="227" t="s">
        <v>21</v>
      </c>
    </row>
  </sheetData>
  <sheetProtection formatCells="0" formatColumns="0" formatRows="0"/>
  <hyperlinks>
    <hyperlink ref="B2" location="单位信息!A1" display="单位信息"/>
    <hyperlink ref="B3" location="预算总表!A1" display="预算总表"/>
    <hyperlink ref="B4" location="支出总表!A1" display="支出总表"/>
    <hyperlink ref="B5" location="'基本支出-工资福利支出'!A1" display="基本支出-工资福利支出"/>
    <hyperlink ref="B6" location="'基本支出-商品和服务支出'!A1" display="基本支出-商品和服务支出"/>
    <hyperlink ref="B7" location="'基本支出-对个人和家庭补助'!A1" display="基本支出-对个人和家庭补助"/>
    <hyperlink ref="B8" location="'项目支出-工资和对个人和家庭'!A1" display="项目支出-工资和对个人和家庭"/>
    <hyperlink ref="B9" location="'项目支出-商品和服务支出'!A1" display="项目支出-商品和服务支出"/>
    <hyperlink ref="B10" location="'项目支出-对企事业单位的补贴等部分'!A1" display="项目支出-对企事业单位的补贴等部分"/>
    <hyperlink ref="B12" location="三公经费预算统计表!A1" display="三公经费预算统计表"/>
    <hyperlink ref="B11" location="基金收支总表!A1" display="基金收支总表"/>
    <hyperlink ref="B13" location="征收计划明细表!A1" display="征收计划明细表"/>
    <hyperlink ref="B14" location="政府采购明细表!A1" display="政府采购明细表"/>
  </hyperlinks>
  <printOptions/>
  <pageMargins left="0.31" right="0.3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"/>
  <sheetViews>
    <sheetView showGridLines="0" showZeros="0" workbookViewId="0" topLeftCell="A1">
      <selection activeCell="A1" sqref="A1:AD1"/>
    </sheetView>
  </sheetViews>
  <sheetFormatPr defaultColWidth="9.140625" defaultRowHeight="12.75"/>
  <cols>
    <col min="1" max="1" width="12.140625" style="0" customWidth="1"/>
    <col min="2" max="2" width="34.57421875" style="0" customWidth="1"/>
    <col min="3" max="3" width="7.7109375" style="0" customWidth="1"/>
    <col min="4" max="4" width="11.421875" style="0" customWidth="1"/>
    <col min="5" max="5" width="7.7109375" style="0" customWidth="1"/>
    <col min="6" max="6" width="13.140625" style="0" customWidth="1"/>
    <col min="7" max="7" width="7.7109375" style="0" customWidth="1"/>
    <col min="8" max="8" width="11.421875" style="0" customWidth="1"/>
    <col min="9" max="9" width="6.28125" style="0" bestFit="1" customWidth="1"/>
    <col min="10" max="12" width="5.7109375" style="0" bestFit="1" customWidth="1"/>
    <col min="13" max="13" width="6.57421875" style="0" bestFit="1" customWidth="1"/>
    <col min="14" max="19" width="6.57421875" style="0" customWidth="1"/>
    <col min="20" max="20" width="7.57421875" style="0" customWidth="1"/>
    <col min="21" max="22" width="8.140625" style="0" customWidth="1"/>
    <col min="23" max="23" width="7.57421875" style="0" customWidth="1"/>
    <col min="24" max="24" width="7.28125" style="0" customWidth="1"/>
    <col min="25" max="25" width="7.28125" style="0" bestFit="1" customWidth="1"/>
    <col min="26" max="26" width="7.28125" style="0" customWidth="1"/>
    <col min="27" max="28" width="7.00390625" style="0" customWidth="1"/>
    <col min="29" max="29" width="9.00390625" style="0" customWidth="1"/>
    <col min="30" max="30" width="8.7109375" style="0" customWidth="1"/>
  </cols>
  <sheetData>
    <row r="1" spans="1:32" ht="25.5" customHeight="1">
      <c r="A1" s="191" t="s">
        <v>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26" ht="25.5" customHeight="1">
      <c r="A2" s="192" t="s">
        <v>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30" ht="31.5" customHeight="1">
      <c r="A3" s="194" t="s">
        <v>24</v>
      </c>
      <c r="B3" s="194" t="s">
        <v>4</v>
      </c>
      <c r="C3" s="195" t="s">
        <v>25</v>
      </c>
      <c r="D3" s="196"/>
      <c r="E3" s="195" t="s">
        <v>26</v>
      </c>
      <c r="F3" s="196"/>
      <c r="G3" s="195" t="s">
        <v>27</v>
      </c>
      <c r="H3" s="196"/>
      <c r="I3" s="195" t="s">
        <v>28</v>
      </c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20" t="s">
        <v>29</v>
      </c>
      <c r="AB3" s="220"/>
      <c r="AC3" s="220" t="s">
        <v>30</v>
      </c>
      <c r="AD3" s="220"/>
    </row>
    <row r="4" spans="1:30" ht="30.75" customHeight="1">
      <c r="A4" s="197"/>
      <c r="B4" s="197"/>
      <c r="C4" s="194" t="s">
        <v>31</v>
      </c>
      <c r="D4" s="194" t="s">
        <v>32</v>
      </c>
      <c r="E4" s="194" t="s">
        <v>31</v>
      </c>
      <c r="F4" s="194" t="s">
        <v>32</v>
      </c>
      <c r="G4" s="194" t="s">
        <v>31</v>
      </c>
      <c r="H4" s="194" t="s">
        <v>32</v>
      </c>
      <c r="I4" s="205" t="s">
        <v>33</v>
      </c>
      <c r="J4" s="206"/>
      <c r="K4" s="206"/>
      <c r="L4" s="207"/>
      <c r="M4" s="208" t="s">
        <v>34</v>
      </c>
      <c r="N4" s="209"/>
      <c r="O4" s="209"/>
      <c r="P4" s="209"/>
      <c r="Q4" s="209"/>
      <c r="R4" s="213"/>
      <c r="S4" s="214" t="s">
        <v>35</v>
      </c>
      <c r="T4" s="215"/>
      <c r="U4" s="216"/>
      <c r="V4" s="214" t="s">
        <v>36</v>
      </c>
      <c r="W4" s="215"/>
      <c r="X4" s="216"/>
      <c r="Y4" s="194" t="s">
        <v>37</v>
      </c>
      <c r="Z4" s="221" t="s">
        <v>38</v>
      </c>
      <c r="AA4" s="222" t="s">
        <v>39</v>
      </c>
      <c r="AB4" s="222" t="s">
        <v>40</v>
      </c>
      <c r="AC4" s="220" t="s">
        <v>41</v>
      </c>
      <c r="AD4" s="220" t="s">
        <v>42</v>
      </c>
    </row>
    <row r="5" spans="1:30" ht="19.5" customHeight="1">
      <c r="A5" s="197"/>
      <c r="B5" s="197"/>
      <c r="C5" s="197"/>
      <c r="D5" s="197"/>
      <c r="E5" s="197"/>
      <c r="F5" s="197"/>
      <c r="G5" s="197"/>
      <c r="H5" s="197"/>
      <c r="I5" s="210" t="s">
        <v>43</v>
      </c>
      <c r="J5" s="210" t="s">
        <v>44</v>
      </c>
      <c r="K5" s="210" t="s">
        <v>45</v>
      </c>
      <c r="L5" s="210" t="s">
        <v>46</v>
      </c>
      <c r="M5" s="210" t="s">
        <v>47</v>
      </c>
      <c r="N5" s="210" t="s">
        <v>48</v>
      </c>
      <c r="O5" s="210" t="s">
        <v>49</v>
      </c>
      <c r="P5" s="210" t="s">
        <v>50</v>
      </c>
      <c r="Q5" s="194" t="s">
        <v>51</v>
      </c>
      <c r="R5" s="217" t="s">
        <v>52</v>
      </c>
      <c r="S5" s="217" t="s">
        <v>53</v>
      </c>
      <c r="T5" s="218" t="s">
        <v>54</v>
      </c>
      <c r="U5" s="218" t="s">
        <v>55</v>
      </c>
      <c r="V5" s="217" t="s">
        <v>56</v>
      </c>
      <c r="W5" s="218" t="s">
        <v>54</v>
      </c>
      <c r="X5" s="218" t="s">
        <v>55</v>
      </c>
      <c r="Y5" s="197"/>
      <c r="Z5" s="223"/>
      <c r="AA5" s="222"/>
      <c r="AB5" s="222"/>
      <c r="AC5" s="220"/>
      <c r="AD5" s="220"/>
    </row>
    <row r="6" spans="1:30" ht="28.5" customHeight="1">
      <c r="A6" s="198"/>
      <c r="B6" s="198"/>
      <c r="C6" s="198"/>
      <c r="D6" s="198"/>
      <c r="E6" s="198"/>
      <c r="F6" s="198"/>
      <c r="G6" s="198"/>
      <c r="H6" s="198"/>
      <c r="I6" s="211"/>
      <c r="J6" s="211"/>
      <c r="K6" s="211"/>
      <c r="L6" s="211"/>
      <c r="M6" s="211"/>
      <c r="N6" s="211"/>
      <c r="O6" s="211"/>
      <c r="P6" s="211"/>
      <c r="Q6" s="198"/>
      <c r="R6" s="219"/>
      <c r="S6" s="219"/>
      <c r="T6" s="218"/>
      <c r="U6" s="218"/>
      <c r="V6" s="219"/>
      <c r="W6" s="218"/>
      <c r="X6" s="218"/>
      <c r="Y6" s="198"/>
      <c r="Z6" s="224"/>
      <c r="AA6" s="225"/>
      <c r="AB6" s="225"/>
      <c r="AC6" s="220"/>
      <c r="AD6" s="220"/>
    </row>
    <row r="7" spans="1:30" ht="36" customHeight="1">
      <c r="A7" s="199" t="s">
        <v>57</v>
      </c>
      <c r="B7" s="199" t="s">
        <v>57</v>
      </c>
      <c r="C7" s="200">
        <v>1</v>
      </c>
      <c r="D7" s="200">
        <f>C7+1</f>
        <v>2</v>
      </c>
      <c r="E7" s="200">
        <f aca="true" t="shared" si="0" ref="E7:Q7">D7+1</f>
        <v>3</v>
      </c>
      <c r="F7" s="200">
        <f t="shared" si="0"/>
        <v>4</v>
      </c>
      <c r="G7" s="200">
        <f t="shared" si="0"/>
        <v>5</v>
      </c>
      <c r="H7" s="200">
        <f t="shared" si="0"/>
        <v>6</v>
      </c>
      <c r="I7" s="200">
        <f t="shared" si="0"/>
        <v>7</v>
      </c>
      <c r="J7" s="200">
        <f t="shared" si="0"/>
        <v>8</v>
      </c>
      <c r="K7" s="200">
        <f t="shared" si="0"/>
        <v>9</v>
      </c>
      <c r="L7" s="200">
        <f t="shared" si="0"/>
        <v>10</v>
      </c>
      <c r="M7" s="200">
        <f t="shared" si="0"/>
        <v>11</v>
      </c>
      <c r="N7" s="200">
        <f t="shared" si="0"/>
        <v>12</v>
      </c>
      <c r="O7" s="200">
        <f t="shared" si="0"/>
        <v>13</v>
      </c>
      <c r="P7" s="200">
        <f t="shared" si="0"/>
        <v>14</v>
      </c>
      <c r="Q7" s="200">
        <f t="shared" si="0"/>
        <v>15</v>
      </c>
      <c r="R7" s="200">
        <v>16</v>
      </c>
      <c r="S7" s="200">
        <v>17</v>
      </c>
      <c r="T7" s="200">
        <v>18</v>
      </c>
      <c r="U7" s="200">
        <v>19</v>
      </c>
      <c r="V7" s="200">
        <v>20</v>
      </c>
      <c r="W7" s="200">
        <v>21</v>
      </c>
      <c r="X7" s="200">
        <v>22</v>
      </c>
      <c r="Y7" s="200">
        <v>23</v>
      </c>
      <c r="Z7" s="200">
        <v>24</v>
      </c>
      <c r="AA7" s="200">
        <v>25</v>
      </c>
      <c r="AB7" s="200">
        <v>26</v>
      </c>
      <c r="AC7" s="200">
        <v>27</v>
      </c>
      <c r="AD7" s="200">
        <v>28</v>
      </c>
    </row>
    <row r="8" spans="1:30" ht="20.25" customHeight="1">
      <c r="A8" s="201"/>
      <c r="B8" s="202" t="s">
        <v>47</v>
      </c>
      <c r="C8" s="202"/>
      <c r="D8" s="202"/>
      <c r="E8" s="202"/>
      <c r="F8" s="202"/>
      <c r="G8" s="202"/>
      <c r="H8" s="203"/>
      <c r="I8" s="212">
        <v>109</v>
      </c>
      <c r="J8" s="212">
        <v>17</v>
      </c>
      <c r="K8" s="212">
        <v>91</v>
      </c>
      <c r="L8" s="212">
        <v>1</v>
      </c>
      <c r="M8" s="212">
        <v>93</v>
      </c>
      <c r="N8" s="212">
        <v>13</v>
      </c>
      <c r="O8" s="212">
        <v>0</v>
      </c>
      <c r="P8" s="212">
        <v>80</v>
      </c>
      <c r="Q8" s="212">
        <v>0</v>
      </c>
      <c r="R8" s="212">
        <v>0</v>
      </c>
      <c r="S8" s="212">
        <v>0</v>
      </c>
      <c r="T8" s="212">
        <v>0</v>
      </c>
      <c r="U8" s="212">
        <v>0</v>
      </c>
      <c r="V8" s="212">
        <v>46</v>
      </c>
      <c r="W8" s="212">
        <v>16</v>
      </c>
      <c r="X8" s="212">
        <v>30</v>
      </c>
      <c r="Y8" s="212">
        <v>1</v>
      </c>
      <c r="Z8" s="212">
        <v>0</v>
      </c>
      <c r="AA8" s="226">
        <v>0</v>
      </c>
      <c r="AB8" s="226">
        <v>0</v>
      </c>
      <c r="AC8" s="212">
        <v>3</v>
      </c>
      <c r="AD8" s="212">
        <v>0</v>
      </c>
    </row>
    <row r="9" spans="1:30" ht="20.25" customHeight="1">
      <c r="A9" s="201" t="s">
        <v>58</v>
      </c>
      <c r="B9" s="202" t="s">
        <v>2</v>
      </c>
      <c r="C9" s="202" t="s">
        <v>59</v>
      </c>
      <c r="D9" s="202" t="s">
        <v>60</v>
      </c>
      <c r="E9" s="202" t="s">
        <v>61</v>
      </c>
      <c r="F9" s="202" t="s">
        <v>62</v>
      </c>
      <c r="G9" s="202" t="s">
        <v>63</v>
      </c>
      <c r="H9" s="203" t="s">
        <v>64</v>
      </c>
      <c r="I9" s="212">
        <v>91</v>
      </c>
      <c r="J9" s="212">
        <v>0</v>
      </c>
      <c r="K9" s="212">
        <v>91</v>
      </c>
      <c r="L9" s="212">
        <v>0</v>
      </c>
      <c r="M9" s="212">
        <v>80</v>
      </c>
      <c r="N9" s="212">
        <v>0</v>
      </c>
      <c r="O9" s="212">
        <v>0</v>
      </c>
      <c r="P9" s="212">
        <v>80</v>
      </c>
      <c r="Q9" s="212">
        <v>0</v>
      </c>
      <c r="R9" s="212">
        <v>0</v>
      </c>
      <c r="S9" s="212">
        <v>0</v>
      </c>
      <c r="T9" s="212">
        <v>0</v>
      </c>
      <c r="U9" s="212">
        <v>0</v>
      </c>
      <c r="V9" s="212">
        <v>30</v>
      </c>
      <c r="W9" s="212">
        <v>0</v>
      </c>
      <c r="X9" s="212">
        <v>30</v>
      </c>
      <c r="Y9" s="212">
        <v>0</v>
      </c>
      <c r="Z9" s="212">
        <v>0</v>
      </c>
      <c r="AA9" s="226">
        <v>0</v>
      </c>
      <c r="AB9" s="226">
        <v>0</v>
      </c>
      <c r="AC9" s="212">
        <v>0</v>
      </c>
      <c r="AD9" s="212">
        <v>0</v>
      </c>
    </row>
    <row r="10" spans="1:30" ht="20.25" customHeight="1">
      <c r="A10" s="201" t="s">
        <v>65</v>
      </c>
      <c r="B10" s="202" t="s">
        <v>1</v>
      </c>
      <c r="C10" s="202" t="s">
        <v>66</v>
      </c>
      <c r="D10" s="202" t="s">
        <v>67</v>
      </c>
      <c r="E10" s="202" t="s">
        <v>61</v>
      </c>
      <c r="F10" s="202" t="s">
        <v>62</v>
      </c>
      <c r="G10" s="202" t="s">
        <v>63</v>
      </c>
      <c r="H10" s="203" t="s">
        <v>68</v>
      </c>
      <c r="I10" s="212">
        <v>18</v>
      </c>
      <c r="J10" s="212">
        <v>17</v>
      </c>
      <c r="K10" s="212">
        <v>0</v>
      </c>
      <c r="L10" s="212">
        <v>1</v>
      </c>
      <c r="M10" s="212">
        <v>13</v>
      </c>
      <c r="N10" s="212">
        <v>13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212">
        <v>0</v>
      </c>
      <c r="V10" s="212">
        <v>16</v>
      </c>
      <c r="W10" s="212">
        <v>16</v>
      </c>
      <c r="X10" s="212">
        <v>0</v>
      </c>
      <c r="Y10" s="212">
        <v>1</v>
      </c>
      <c r="Z10" s="212">
        <v>0</v>
      </c>
      <c r="AA10" s="226">
        <v>0</v>
      </c>
      <c r="AB10" s="226">
        <v>0</v>
      </c>
      <c r="AC10" s="212">
        <v>3</v>
      </c>
      <c r="AD10" s="212">
        <v>0</v>
      </c>
    </row>
  </sheetData>
  <sheetProtection formatCells="0" formatColumns="0" formatRows="0"/>
  <mergeCells count="36">
    <mergeCell ref="A1:AD1"/>
    <mergeCell ref="AA3:AB3"/>
    <mergeCell ref="AC3:AD3"/>
    <mergeCell ref="M4:R4"/>
    <mergeCell ref="S4:U4"/>
    <mergeCell ref="V4:X4"/>
    <mergeCell ref="A3:A6"/>
    <mergeCell ref="B3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4:Y6"/>
    <mergeCell ref="Z4:Z6"/>
    <mergeCell ref="AA4:AA6"/>
    <mergeCell ref="AB4:AB6"/>
    <mergeCell ref="AC4:AC6"/>
    <mergeCell ref="AD4:AD6"/>
  </mergeCells>
  <printOptions horizontalCentered="1"/>
  <pageMargins left="0.2" right="0.12" top="0.59" bottom="0.51" header="0.51" footer="0.51"/>
  <pageSetup horizontalDpi="1" verticalDpi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workbookViewId="0" topLeftCell="A1">
      <selection activeCell="A1" sqref="A1:E1"/>
    </sheetView>
  </sheetViews>
  <sheetFormatPr defaultColWidth="9.140625" defaultRowHeight="12.75"/>
  <cols>
    <col min="1" max="1" width="24.8515625" style="0" customWidth="1"/>
    <col min="2" max="2" width="26.421875" style="0" customWidth="1"/>
    <col min="3" max="3" width="8.57421875" style="147" customWidth="1"/>
    <col min="4" max="4" width="32.00390625" style="0" customWidth="1"/>
    <col min="5" max="5" width="27.28125" style="0" customWidth="1"/>
  </cols>
  <sheetData>
    <row r="1" spans="1:5" ht="30" customHeight="1">
      <c r="A1" s="148" t="s">
        <v>69</v>
      </c>
      <c r="B1" s="148"/>
      <c r="C1" s="148"/>
      <c r="D1" s="148"/>
      <c r="E1" s="148"/>
    </row>
    <row r="2" spans="1:5" ht="16.5" customHeight="1">
      <c r="A2" s="140" t="s">
        <v>70</v>
      </c>
      <c r="B2" s="149" t="s">
        <v>71</v>
      </c>
      <c r="C2" s="150" t="s">
        <v>72</v>
      </c>
      <c r="D2" s="150"/>
      <c r="E2" s="149" t="s">
        <v>73</v>
      </c>
    </row>
    <row r="3" spans="1:5" ht="16.5" customHeight="1">
      <c r="A3" s="151" t="s">
        <v>74</v>
      </c>
      <c r="B3" s="152"/>
      <c r="C3" s="153" t="s">
        <v>75</v>
      </c>
      <c r="D3" s="154"/>
      <c r="E3" s="155"/>
    </row>
    <row r="4" spans="1:5" ht="34.5" customHeight="1">
      <c r="A4" s="156" t="s">
        <v>76</v>
      </c>
      <c r="B4" s="156" t="s">
        <v>77</v>
      </c>
      <c r="C4" s="157" t="s">
        <v>78</v>
      </c>
      <c r="D4" s="158"/>
      <c r="E4" s="159" t="s">
        <v>77</v>
      </c>
    </row>
    <row r="5" spans="1:5" ht="18.75" customHeight="1">
      <c r="A5" s="160" t="s">
        <v>79</v>
      </c>
      <c r="B5" s="161">
        <v>13283864.4</v>
      </c>
      <c r="C5" s="162" t="s">
        <v>80</v>
      </c>
      <c r="D5" s="163" t="s">
        <v>81</v>
      </c>
      <c r="E5" s="164">
        <v>0</v>
      </c>
    </row>
    <row r="6" spans="1:5" ht="18.75" customHeight="1">
      <c r="A6" s="160" t="s">
        <v>82</v>
      </c>
      <c r="B6" s="161">
        <v>0</v>
      </c>
      <c r="C6" s="162" t="s">
        <v>83</v>
      </c>
      <c r="D6" s="163" t="s">
        <v>84</v>
      </c>
      <c r="E6" s="165">
        <v>0</v>
      </c>
    </row>
    <row r="7" spans="1:5" ht="18.75" customHeight="1">
      <c r="A7" s="160" t="s">
        <v>85</v>
      </c>
      <c r="B7" s="161">
        <v>2610000</v>
      </c>
      <c r="C7" s="162" t="s">
        <v>86</v>
      </c>
      <c r="D7" s="163" t="s">
        <v>87</v>
      </c>
      <c r="E7" s="165">
        <v>0</v>
      </c>
    </row>
    <row r="8" spans="1:5" ht="18.75" customHeight="1">
      <c r="A8" s="160" t="s">
        <v>88</v>
      </c>
      <c r="B8" s="161">
        <v>0</v>
      </c>
      <c r="C8" s="166" t="s">
        <v>89</v>
      </c>
      <c r="D8" s="163" t="s">
        <v>90</v>
      </c>
      <c r="E8" s="165">
        <v>0</v>
      </c>
    </row>
    <row r="9" spans="1:5" ht="18.75" customHeight="1">
      <c r="A9" s="160" t="s">
        <v>91</v>
      </c>
      <c r="B9" s="161">
        <v>0</v>
      </c>
      <c r="C9" s="167" t="s">
        <v>92</v>
      </c>
      <c r="D9" s="168" t="s">
        <v>93</v>
      </c>
      <c r="E9" s="169">
        <v>0</v>
      </c>
    </row>
    <row r="10" spans="1:5" ht="18.75" customHeight="1">
      <c r="A10" s="160"/>
      <c r="B10" s="170"/>
      <c r="C10" s="162" t="s">
        <v>94</v>
      </c>
      <c r="D10" s="163" t="s">
        <v>95</v>
      </c>
      <c r="E10" s="165">
        <v>0</v>
      </c>
    </row>
    <row r="11" spans="1:5" ht="18.75" customHeight="1">
      <c r="A11" s="171"/>
      <c r="B11" s="172"/>
      <c r="C11" s="167" t="s">
        <v>96</v>
      </c>
      <c r="D11" s="168" t="s">
        <v>97</v>
      </c>
      <c r="E11" s="169">
        <v>0</v>
      </c>
    </row>
    <row r="12" spans="1:5" ht="18.75" customHeight="1">
      <c r="A12" s="171"/>
      <c r="B12" s="172"/>
      <c r="C12" s="162" t="s">
        <v>98</v>
      </c>
      <c r="D12" s="163" t="s">
        <v>99</v>
      </c>
      <c r="E12" s="165">
        <v>0</v>
      </c>
    </row>
    <row r="13" spans="1:5" ht="18.75" customHeight="1">
      <c r="A13" s="171"/>
      <c r="B13" s="172"/>
      <c r="C13" s="167" t="s">
        <v>100</v>
      </c>
      <c r="D13" s="168" t="s">
        <v>101</v>
      </c>
      <c r="E13" s="169">
        <v>0</v>
      </c>
    </row>
    <row r="14" spans="1:5" ht="18.75" customHeight="1">
      <c r="A14" s="171"/>
      <c r="B14" s="172"/>
      <c r="C14" s="162" t="s">
        <v>102</v>
      </c>
      <c r="D14" s="168" t="s">
        <v>103</v>
      </c>
      <c r="E14" s="165">
        <v>0</v>
      </c>
    </row>
    <row r="15" spans="1:5" ht="18.75" customHeight="1">
      <c r="A15" s="171"/>
      <c r="B15" s="172"/>
      <c r="C15" s="167" t="s">
        <v>104</v>
      </c>
      <c r="D15" s="163" t="s">
        <v>105</v>
      </c>
      <c r="E15" s="169">
        <v>0</v>
      </c>
    </row>
    <row r="16" spans="1:5" ht="18.75" customHeight="1">
      <c r="A16" s="171"/>
      <c r="B16" s="172"/>
      <c r="C16" s="162" t="s">
        <v>106</v>
      </c>
      <c r="D16" s="168" t="s">
        <v>107</v>
      </c>
      <c r="E16" s="165">
        <v>0</v>
      </c>
    </row>
    <row r="17" spans="1:5" ht="18.75" customHeight="1">
      <c r="A17" s="171"/>
      <c r="B17" s="172"/>
      <c r="C17" s="167" t="s">
        <v>108</v>
      </c>
      <c r="D17" s="163" t="s">
        <v>109</v>
      </c>
      <c r="E17" s="169">
        <v>0</v>
      </c>
    </row>
    <row r="18" spans="1:5" ht="18.75" customHeight="1">
      <c r="A18" s="173" t="s">
        <v>110</v>
      </c>
      <c r="B18" s="174" t="s">
        <v>110</v>
      </c>
      <c r="C18" s="162" t="s">
        <v>111</v>
      </c>
      <c r="D18" s="168" t="s">
        <v>112</v>
      </c>
      <c r="E18" s="165">
        <v>0</v>
      </c>
    </row>
    <row r="19" spans="1:5" ht="18.75" customHeight="1">
      <c r="A19" s="173" t="s">
        <v>110</v>
      </c>
      <c r="B19" s="174" t="s">
        <v>110</v>
      </c>
      <c r="C19" s="167" t="s">
        <v>113</v>
      </c>
      <c r="D19" s="163" t="s">
        <v>114</v>
      </c>
      <c r="E19" s="169">
        <v>0</v>
      </c>
    </row>
    <row r="20" spans="1:5" ht="18.75" customHeight="1">
      <c r="A20" s="173" t="s">
        <v>110</v>
      </c>
      <c r="B20" s="174" t="s">
        <v>110</v>
      </c>
      <c r="C20" s="162" t="s">
        <v>115</v>
      </c>
      <c r="D20" s="163" t="s">
        <v>116</v>
      </c>
      <c r="E20" s="165">
        <v>0</v>
      </c>
    </row>
    <row r="21" spans="1:5" ht="18.75" customHeight="1">
      <c r="A21" s="173" t="s">
        <v>110</v>
      </c>
      <c r="B21" s="174"/>
      <c r="C21" s="162" t="s">
        <v>117</v>
      </c>
      <c r="D21" s="163" t="s">
        <v>118</v>
      </c>
      <c r="E21" s="169">
        <v>15893864.4</v>
      </c>
    </row>
    <row r="22" spans="1:5" ht="18.75" customHeight="1">
      <c r="A22" s="173"/>
      <c r="B22" s="174"/>
      <c r="C22" s="162" t="s">
        <v>119</v>
      </c>
      <c r="D22" s="163" t="s">
        <v>120</v>
      </c>
      <c r="E22" s="165">
        <v>0</v>
      </c>
    </row>
    <row r="23" spans="1:5" ht="18.75" customHeight="1">
      <c r="A23" s="173"/>
      <c r="B23" s="174"/>
      <c r="C23" s="162" t="s">
        <v>121</v>
      </c>
      <c r="D23" s="163" t="s">
        <v>122</v>
      </c>
      <c r="E23" s="165">
        <v>0</v>
      </c>
    </row>
    <row r="24" spans="1:5" ht="18.75" customHeight="1">
      <c r="A24" s="173"/>
      <c r="B24" s="174"/>
      <c r="C24" s="162" t="s">
        <v>123</v>
      </c>
      <c r="D24" s="163" t="s">
        <v>124</v>
      </c>
      <c r="E24" s="165">
        <v>0</v>
      </c>
    </row>
    <row r="25" spans="1:5" ht="18.75" customHeight="1">
      <c r="A25" s="173"/>
      <c r="B25" s="175"/>
      <c r="C25" s="162" t="s">
        <v>125</v>
      </c>
      <c r="D25" s="163" t="s">
        <v>126</v>
      </c>
      <c r="E25" s="165">
        <v>0</v>
      </c>
    </row>
    <row r="26" spans="1:5" ht="18.75" customHeight="1">
      <c r="A26" s="173"/>
      <c r="B26" s="176"/>
      <c r="C26" s="162" t="s">
        <v>127</v>
      </c>
      <c r="D26" s="163" t="s">
        <v>128</v>
      </c>
      <c r="E26" s="169">
        <v>0</v>
      </c>
    </row>
    <row r="27" spans="1:5" ht="18.75" customHeight="1">
      <c r="A27" s="173"/>
      <c r="B27" s="176"/>
      <c r="C27" s="162" t="s">
        <v>129</v>
      </c>
      <c r="D27" s="163" t="s">
        <v>130</v>
      </c>
      <c r="E27" s="165">
        <v>0</v>
      </c>
    </row>
    <row r="28" spans="1:5" ht="18.75" customHeight="1">
      <c r="A28" s="177" t="s">
        <v>131</v>
      </c>
      <c r="B28" s="178">
        <f>SUM(B5,B6,B7,B8,B9)</f>
        <v>15893864.4</v>
      </c>
      <c r="C28" s="179" t="s">
        <v>132</v>
      </c>
      <c r="D28" s="180"/>
      <c r="E28" s="164">
        <f>SUM(E5:E27)</f>
        <v>15893864.4</v>
      </c>
    </row>
    <row r="29" spans="1:5" ht="18.75" customHeight="1">
      <c r="A29" s="177" t="s">
        <v>133</v>
      </c>
      <c r="B29" s="181"/>
      <c r="C29" s="182"/>
      <c r="D29" s="183" t="s">
        <v>110</v>
      </c>
      <c r="E29" s="184" t="s">
        <v>110</v>
      </c>
    </row>
    <row r="30" spans="1:5" ht="18.75" customHeight="1">
      <c r="A30" s="177" t="s">
        <v>134</v>
      </c>
      <c r="B30" s="181"/>
      <c r="C30" s="185" t="s">
        <v>135</v>
      </c>
      <c r="D30" s="186"/>
      <c r="E30" s="187"/>
    </row>
    <row r="31" spans="1:5" ht="18.75" customHeight="1">
      <c r="A31" s="177" t="s">
        <v>136</v>
      </c>
      <c r="B31" s="181"/>
      <c r="C31" s="182"/>
      <c r="D31" s="183"/>
      <c r="E31" s="187"/>
    </row>
    <row r="32" spans="1:5" ht="18.75" customHeight="1">
      <c r="A32" s="177" t="s">
        <v>137</v>
      </c>
      <c r="B32" s="181"/>
      <c r="C32" s="182"/>
      <c r="D32" s="183"/>
      <c r="E32" s="187"/>
    </row>
    <row r="33" spans="1:5" ht="18.75" customHeight="1">
      <c r="A33" s="177" t="s">
        <v>110</v>
      </c>
      <c r="B33" s="188" t="s">
        <v>110</v>
      </c>
      <c r="C33" s="182"/>
      <c r="D33" s="183" t="s">
        <v>110</v>
      </c>
      <c r="E33" s="189" t="s">
        <v>110</v>
      </c>
    </row>
    <row r="34" spans="1:5" ht="18.75" customHeight="1">
      <c r="A34" s="177" t="s">
        <v>138</v>
      </c>
      <c r="B34" s="190">
        <f>SUM(B26:B30)</f>
        <v>15893864.4</v>
      </c>
      <c r="C34" s="157" t="s">
        <v>139</v>
      </c>
      <c r="D34" s="158"/>
      <c r="E34" s="164">
        <f>SUM(E28+E30)</f>
        <v>15893864.4</v>
      </c>
    </row>
  </sheetData>
  <sheetProtection formatCells="0" formatColumns="0" formatRows="0"/>
  <mergeCells count="7">
    <mergeCell ref="A1:E1"/>
    <mergeCell ref="C2:D2"/>
    <mergeCell ref="C3:E3"/>
    <mergeCell ref="C4:D4"/>
    <mergeCell ref="C28:D28"/>
    <mergeCell ref="C30:D30"/>
    <mergeCell ref="C34:D34"/>
  </mergeCells>
  <printOptions horizontalCentered="1" verticalCentered="1"/>
  <pageMargins left="0.2" right="0.12" top="0.59" bottom="0" header="0.51" footer="0.51"/>
  <pageSetup firstPageNumber="3" useFirstPageNumber="1" fitToHeight="0" fitToWidth="0" horizontalDpi="1" verticalDpi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31.421875" style="0" customWidth="1"/>
    <col min="3" max="3" width="12.57421875" style="0" customWidth="1"/>
    <col min="4" max="4" width="13.140625" style="0" customWidth="1"/>
    <col min="5" max="5" width="10.7109375" style="0" customWidth="1"/>
    <col min="6" max="6" width="9.7109375" style="0" customWidth="1"/>
    <col min="7" max="7" width="11.140625" style="0" customWidth="1"/>
    <col min="8" max="8" width="11.28125" style="0" customWidth="1"/>
    <col min="9" max="9" width="7.00390625" style="0" customWidth="1"/>
    <col min="10" max="10" width="11.8515625" style="0" customWidth="1"/>
    <col min="11" max="12" width="7.421875" style="0" customWidth="1"/>
    <col min="13" max="15" width="8.140625" style="0" customWidth="1"/>
    <col min="16" max="16" width="7.7109375" style="0" customWidth="1"/>
    <col min="17" max="17" width="6.00390625" style="0" customWidth="1"/>
  </cols>
  <sheetData>
    <row r="1" ht="12.75" customHeight="1"/>
    <row r="2" ht="12.75" customHeight="1"/>
    <row r="3" spans="1:17" ht="30" customHeight="1">
      <c r="A3" s="139" t="s">
        <v>140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ht="15" customHeight="1">
      <c r="J4" s="145" t="s">
        <v>110</v>
      </c>
    </row>
    <row r="5" spans="1:17" ht="15" customHeight="1">
      <c r="A5" s="140" t="s">
        <v>141</v>
      </c>
      <c r="C5" s="140"/>
      <c r="O5" s="146"/>
      <c r="P5" s="146"/>
      <c r="Q5" s="146" t="s">
        <v>73</v>
      </c>
    </row>
    <row r="6" spans="1:17" ht="21" customHeight="1">
      <c r="A6" s="12" t="s">
        <v>142</v>
      </c>
      <c r="B6" s="12" t="s">
        <v>143</v>
      </c>
      <c r="C6" s="12" t="s">
        <v>144</v>
      </c>
      <c r="D6" s="141" t="s">
        <v>145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</row>
    <row r="7" spans="1:17" ht="39.75" customHeight="1">
      <c r="A7" s="12"/>
      <c r="B7" s="12"/>
      <c r="C7" s="12"/>
      <c r="D7" s="141" t="s">
        <v>146</v>
      </c>
      <c r="E7" s="141"/>
      <c r="F7" s="141"/>
      <c r="G7" s="141"/>
      <c r="H7" s="141" t="s">
        <v>147</v>
      </c>
      <c r="I7" s="141"/>
      <c r="J7" s="141"/>
      <c r="K7" s="141"/>
      <c r="L7" s="141"/>
      <c r="M7" s="141"/>
      <c r="N7" s="141"/>
      <c r="O7" s="141"/>
      <c r="P7" s="141"/>
      <c r="Q7" s="141"/>
    </row>
    <row r="8" spans="1:17" ht="58.5" customHeight="1">
      <c r="A8" s="12"/>
      <c r="B8" s="12"/>
      <c r="C8" s="12"/>
      <c r="D8" s="142" t="s">
        <v>47</v>
      </c>
      <c r="E8" s="142" t="s">
        <v>148</v>
      </c>
      <c r="F8" s="142" t="s">
        <v>149</v>
      </c>
      <c r="G8" s="142" t="s">
        <v>150</v>
      </c>
      <c r="H8" s="142" t="s">
        <v>47</v>
      </c>
      <c r="I8" s="142" t="s">
        <v>151</v>
      </c>
      <c r="J8" s="142" t="s">
        <v>152</v>
      </c>
      <c r="K8" s="142" t="s">
        <v>153</v>
      </c>
      <c r="L8" s="142" t="s">
        <v>154</v>
      </c>
      <c r="M8" s="142" t="s">
        <v>155</v>
      </c>
      <c r="N8" s="142" t="s">
        <v>156</v>
      </c>
      <c r="O8" s="142" t="s">
        <v>157</v>
      </c>
      <c r="P8" s="142" t="s">
        <v>158</v>
      </c>
      <c r="Q8" s="142" t="s">
        <v>128</v>
      </c>
    </row>
    <row r="9" spans="1:17" ht="24.75" customHeight="1">
      <c r="A9" s="105" t="s">
        <v>57</v>
      </c>
      <c r="B9" s="105" t="s">
        <v>57</v>
      </c>
      <c r="C9" s="105">
        <v>1</v>
      </c>
      <c r="D9" s="142">
        <f>C9+1</f>
        <v>2</v>
      </c>
      <c r="E9" s="142">
        <f aca="true" t="shared" si="0" ref="E9:Q9">D9+1</f>
        <v>3</v>
      </c>
      <c r="F9" s="142">
        <f t="shared" si="0"/>
        <v>4</v>
      </c>
      <c r="G9" s="142">
        <f t="shared" si="0"/>
        <v>5</v>
      </c>
      <c r="H9" s="142">
        <f t="shared" si="0"/>
        <v>6</v>
      </c>
      <c r="I9" s="142">
        <f t="shared" si="0"/>
        <v>7</v>
      </c>
      <c r="J9" s="142">
        <f t="shared" si="0"/>
        <v>8</v>
      </c>
      <c r="K9" s="142">
        <f t="shared" si="0"/>
        <v>9</v>
      </c>
      <c r="L9" s="142">
        <f t="shared" si="0"/>
        <v>10</v>
      </c>
      <c r="M9" s="142">
        <f t="shared" si="0"/>
        <v>11</v>
      </c>
      <c r="N9" s="142">
        <f t="shared" si="0"/>
        <v>12</v>
      </c>
      <c r="O9" s="142">
        <f t="shared" si="0"/>
        <v>13</v>
      </c>
      <c r="P9" s="142">
        <f t="shared" si="0"/>
        <v>14</v>
      </c>
      <c r="Q9" s="142">
        <f t="shared" si="0"/>
        <v>15</v>
      </c>
    </row>
    <row r="10" spans="1:17" ht="12.75" customHeight="1">
      <c r="A10" s="81"/>
      <c r="B10" s="143" t="s">
        <v>47</v>
      </c>
      <c r="C10" s="32">
        <v>15893864.4</v>
      </c>
      <c r="D10" s="144">
        <v>8633864.4</v>
      </c>
      <c r="E10" s="144">
        <v>5431353.6</v>
      </c>
      <c r="F10" s="144">
        <v>366000</v>
      </c>
      <c r="G10" s="144">
        <v>2836510.8</v>
      </c>
      <c r="H10" s="144">
        <v>7260000</v>
      </c>
      <c r="I10" s="144">
        <v>0</v>
      </c>
      <c r="J10" s="144">
        <v>7260000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</row>
    <row r="11" spans="1:17" ht="12.75" customHeight="1">
      <c r="A11" s="81" t="s">
        <v>159</v>
      </c>
      <c r="B11" s="92" t="s">
        <v>160</v>
      </c>
      <c r="C11" s="32">
        <v>15893864.4</v>
      </c>
      <c r="D11" s="144">
        <v>8633864.4</v>
      </c>
      <c r="E11" s="144">
        <v>5431353.6</v>
      </c>
      <c r="F11" s="144">
        <v>366000</v>
      </c>
      <c r="G11" s="144">
        <v>2836510.8</v>
      </c>
      <c r="H11" s="144">
        <v>7260000</v>
      </c>
      <c r="I11" s="144">
        <v>0</v>
      </c>
      <c r="J11" s="144">
        <v>7260000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</row>
    <row r="12" spans="1:17" ht="12.75" customHeight="1">
      <c r="A12" s="81" t="s">
        <v>161</v>
      </c>
      <c r="B12" s="92" t="s">
        <v>162</v>
      </c>
      <c r="C12" s="32">
        <v>8267864.4</v>
      </c>
      <c r="D12" s="144">
        <v>8267864.4</v>
      </c>
      <c r="E12" s="144">
        <v>5431353.6</v>
      </c>
      <c r="F12" s="144">
        <v>0</v>
      </c>
      <c r="G12" s="144">
        <v>2836510.8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</row>
    <row r="13" spans="1:17" ht="12.75" customHeight="1">
      <c r="A13" s="81" t="s">
        <v>163</v>
      </c>
      <c r="B13" s="92" t="s">
        <v>164</v>
      </c>
      <c r="C13" s="32">
        <v>6693628.8</v>
      </c>
      <c r="D13" s="144">
        <v>6693628.8</v>
      </c>
      <c r="E13" s="144">
        <v>4701420</v>
      </c>
      <c r="F13" s="144">
        <v>0</v>
      </c>
      <c r="G13" s="144">
        <v>1992208.8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</row>
    <row r="14" spans="1:17" ht="12.75" customHeight="1">
      <c r="A14" s="81" t="s">
        <v>165</v>
      </c>
      <c r="B14" s="92" t="s">
        <v>166</v>
      </c>
      <c r="C14" s="32">
        <v>1574235.6</v>
      </c>
      <c r="D14" s="144">
        <v>1574235.6</v>
      </c>
      <c r="E14" s="144">
        <v>729933.6</v>
      </c>
      <c r="F14" s="144">
        <v>0</v>
      </c>
      <c r="G14" s="144">
        <v>844302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</row>
    <row r="15" spans="1:17" ht="12.75" customHeight="1">
      <c r="A15" s="81" t="s">
        <v>167</v>
      </c>
      <c r="B15" s="92" t="s">
        <v>168</v>
      </c>
      <c r="C15" s="32">
        <v>676000</v>
      </c>
      <c r="D15" s="144">
        <v>366000</v>
      </c>
      <c r="E15" s="144">
        <v>0</v>
      </c>
      <c r="F15" s="144">
        <v>366000</v>
      </c>
      <c r="G15" s="144">
        <v>0</v>
      </c>
      <c r="H15" s="144">
        <v>310000</v>
      </c>
      <c r="I15" s="144">
        <v>0</v>
      </c>
      <c r="J15" s="144">
        <v>310000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</row>
    <row r="16" spans="1:17" ht="12.75" customHeight="1">
      <c r="A16" s="81" t="s">
        <v>163</v>
      </c>
      <c r="B16" s="92" t="s">
        <v>164</v>
      </c>
      <c r="C16" s="32">
        <v>288000</v>
      </c>
      <c r="D16" s="144">
        <v>288000</v>
      </c>
      <c r="E16" s="144">
        <v>0</v>
      </c>
      <c r="F16" s="144">
        <v>288000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</row>
    <row r="17" spans="1:17" ht="12.75" customHeight="1">
      <c r="A17" s="81" t="s">
        <v>165</v>
      </c>
      <c r="B17" s="92" t="s">
        <v>166</v>
      </c>
      <c r="C17" s="32">
        <v>388000</v>
      </c>
      <c r="D17" s="144">
        <v>78000</v>
      </c>
      <c r="E17" s="144">
        <v>0</v>
      </c>
      <c r="F17" s="144">
        <v>78000</v>
      </c>
      <c r="G17" s="144">
        <v>0</v>
      </c>
      <c r="H17" s="144">
        <v>310000</v>
      </c>
      <c r="I17" s="144">
        <v>0</v>
      </c>
      <c r="J17" s="144">
        <v>310000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</row>
    <row r="18" spans="1:17" ht="12.75" customHeight="1">
      <c r="A18" s="81" t="s">
        <v>169</v>
      </c>
      <c r="B18" s="92" t="s">
        <v>170</v>
      </c>
      <c r="C18" s="32">
        <v>5600000</v>
      </c>
      <c r="D18" s="144">
        <v>0</v>
      </c>
      <c r="E18" s="144">
        <v>0</v>
      </c>
      <c r="F18" s="144">
        <v>0</v>
      </c>
      <c r="G18" s="144">
        <v>0</v>
      </c>
      <c r="H18" s="144">
        <v>5600000</v>
      </c>
      <c r="I18" s="144">
        <v>0</v>
      </c>
      <c r="J18" s="144">
        <v>5600000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</row>
    <row r="19" spans="1:17" ht="12.75" customHeight="1">
      <c r="A19" s="81" t="s">
        <v>165</v>
      </c>
      <c r="B19" s="92" t="s">
        <v>166</v>
      </c>
      <c r="C19" s="32">
        <v>5600000</v>
      </c>
      <c r="D19" s="144">
        <v>0</v>
      </c>
      <c r="E19" s="144">
        <v>0</v>
      </c>
      <c r="F19" s="144">
        <v>0</v>
      </c>
      <c r="G19" s="144">
        <v>0</v>
      </c>
      <c r="H19" s="144">
        <v>5600000</v>
      </c>
      <c r="I19" s="144">
        <v>0</v>
      </c>
      <c r="J19" s="144">
        <v>5600000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</row>
    <row r="20" spans="1:17" ht="12.75" customHeight="1">
      <c r="A20" s="81" t="s">
        <v>171</v>
      </c>
      <c r="B20" s="92" t="s">
        <v>172</v>
      </c>
      <c r="C20" s="32">
        <v>1000000</v>
      </c>
      <c r="D20" s="144">
        <v>0</v>
      </c>
      <c r="E20" s="144">
        <v>0</v>
      </c>
      <c r="F20" s="144">
        <v>0</v>
      </c>
      <c r="G20" s="144">
        <v>0</v>
      </c>
      <c r="H20" s="144">
        <v>1000000</v>
      </c>
      <c r="I20" s="144">
        <v>0</v>
      </c>
      <c r="J20" s="144">
        <v>1000000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</row>
    <row r="21" spans="1:17" ht="12.75" customHeight="1">
      <c r="A21" s="81" t="s">
        <v>165</v>
      </c>
      <c r="B21" s="92" t="s">
        <v>166</v>
      </c>
      <c r="C21" s="32">
        <v>1000000</v>
      </c>
      <c r="D21" s="144">
        <v>0</v>
      </c>
      <c r="E21" s="144">
        <v>0</v>
      </c>
      <c r="F21" s="144">
        <v>0</v>
      </c>
      <c r="G21" s="144">
        <v>0</v>
      </c>
      <c r="H21" s="144">
        <v>1000000</v>
      </c>
      <c r="I21" s="144">
        <v>0</v>
      </c>
      <c r="J21" s="144">
        <v>1000000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</row>
    <row r="22" spans="1:17" ht="12.75" customHeight="1">
      <c r="A22" s="81" t="s">
        <v>173</v>
      </c>
      <c r="B22" s="92" t="s">
        <v>174</v>
      </c>
      <c r="C22" s="32">
        <v>350000</v>
      </c>
      <c r="D22" s="144">
        <v>0</v>
      </c>
      <c r="E22" s="144">
        <v>0</v>
      </c>
      <c r="F22" s="144">
        <v>0</v>
      </c>
      <c r="G22" s="144">
        <v>0</v>
      </c>
      <c r="H22" s="144">
        <v>350000</v>
      </c>
      <c r="I22" s="144">
        <v>0</v>
      </c>
      <c r="J22" s="144">
        <v>350000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</row>
    <row r="23" spans="1:17" ht="12.75" customHeight="1">
      <c r="A23" s="81" t="s">
        <v>165</v>
      </c>
      <c r="B23" s="92" t="s">
        <v>166</v>
      </c>
      <c r="C23" s="32">
        <v>350000</v>
      </c>
      <c r="D23" s="144">
        <v>0</v>
      </c>
      <c r="E23" s="144">
        <v>0</v>
      </c>
      <c r="F23" s="144">
        <v>0</v>
      </c>
      <c r="G23" s="144">
        <v>0</v>
      </c>
      <c r="H23" s="144">
        <v>350000</v>
      </c>
      <c r="I23" s="144">
        <v>0</v>
      </c>
      <c r="J23" s="144">
        <v>350000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</row>
  </sheetData>
  <sheetProtection formatCells="0" formatColumns="0" formatRows="0"/>
  <mergeCells count="4">
    <mergeCell ref="A3:Q3"/>
    <mergeCell ref="A6:A8"/>
    <mergeCell ref="B6:B8"/>
    <mergeCell ref="C6:C8"/>
  </mergeCells>
  <printOptions horizontalCentered="1"/>
  <pageMargins left="0.24" right="0" top="0.59" bottom="0.51" header="0.51" footer="0.51"/>
  <pageSetup firstPageNumber="6" useFirstPageNumber="1" fitToHeight="0" fitToWidth="0" horizontalDpi="1" verticalDpi="1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 topLeftCell="A1">
      <selection activeCell="A1" sqref="A1:J1"/>
    </sheetView>
  </sheetViews>
  <sheetFormatPr defaultColWidth="7.8515625" defaultRowHeight="12.75"/>
  <cols>
    <col min="1" max="1" width="14.7109375" style="97" customWidth="1"/>
    <col min="2" max="2" width="32.57421875" style="97" customWidth="1"/>
    <col min="3" max="10" width="13.140625" style="97" customWidth="1"/>
    <col min="11" max="16384" width="7.8515625" style="97" customWidth="1"/>
  </cols>
  <sheetData>
    <row r="1" spans="1:10" ht="54.75" customHeight="1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1" customHeight="1">
      <c r="A2" s="99" t="s">
        <v>176</v>
      </c>
      <c r="B2" s="99"/>
      <c r="C2" s="99"/>
      <c r="D2" s="100"/>
      <c r="E2" s="100"/>
      <c r="F2" s="100"/>
      <c r="G2" s="100"/>
      <c r="H2" s="100"/>
      <c r="I2" s="100"/>
      <c r="J2" s="131" t="s">
        <v>73</v>
      </c>
    </row>
    <row r="3" spans="1:10" ht="21.75" customHeight="1">
      <c r="A3" s="12" t="s">
        <v>177</v>
      </c>
      <c r="B3" s="12" t="s">
        <v>178</v>
      </c>
      <c r="C3" s="103" t="s">
        <v>146</v>
      </c>
      <c r="D3" s="122"/>
      <c r="E3" s="122"/>
      <c r="F3" s="122"/>
      <c r="G3" s="122"/>
      <c r="H3" s="103"/>
      <c r="I3" s="103"/>
      <c r="J3" s="103"/>
    </row>
    <row r="4" spans="1:10" ht="21.75" customHeight="1">
      <c r="A4" s="12"/>
      <c r="B4" s="12"/>
      <c r="C4" s="12" t="s">
        <v>47</v>
      </c>
      <c r="D4" s="123" t="s">
        <v>148</v>
      </c>
      <c r="E4" s="123"/>
      <c r="F4" s="123"/>
      <c r="G4" s="123"/>
      <c r="H4" s="103"/>
      <c r="I4" s="103"/>
      <c r="J4" s="103"/>
    </row>
    <row r="5" spans="1:10" s="134" customFormat="1" ht="33" customHeight="1">
      <c r="A5" s="12"/>
      <c r="B5" s="12"/>
      <c r="C5" s="12"/>
      <c r="D5" s="105" t="s">
        <v>179</v>
      </c>
      <c r="E5" s="105" t="s">
        <v>180</v>
      </c>
      <c r="F5" s="105" t="s">
        <v>181</v>
      </c>
      <c r="G5" s="105" t="s">
        <v>182</v>
      </c>
      <c r="H5" s="135" t="s">
        <v>183</v>
      </c>
      <c r="I5" s="135" t="s">
        <v>184</v>
      </c>
      <c r="J5" s="12" t="s">
        <v>185</v>
      </c>
    </row>
    <row r="6" spans="1:10" ht="22.5" customHeight="1">
      <c r="A6" s="104" t="s">
        <v>57</v>
      </c>
      <c r="B6" s="105" t="s">
        <v>57</v>
      </c>
      <c r="C6" s="105">
        <v>2</v>
      </c>
      <c r="D6" s="106">
        <v>3</v>
      </c>
      <c r="E6" s="106">
        <v>4</v>
      </c>
      <c r="F6" s="106">
        <v>5</v>
      </c>
      <c r="G6" s="106">
        <v>6</v>
      </c>
      <c r="H6" s="106">
        <v>7</v>
      </c>
      <c r="I6" s="106">
        <v>8</v>
      </c>
      <c r="J6" s="138">
        <v>9</v>
      </c>
    </row>
    <row r="7" spans="1:10" s="71" customFormat="1" ht="22.5" customHeight="1">
      <c r="A7" s="92"/>
      <c r="B7" s="81"/>
      <c r="C7" s="136">
        <v>5431353.6</v>
      </c>
      <c r="D7" s="137">
        <v>5431353.6</v>
      </c>
      <c r="E7" s="107">
        <v>3076893.6</v>
      </c>
      <c r="F7" s="108">
        <v>2354460</v>
      </c>
      <c r="G7" s="108">
        <v>0</v>
      </c>
      <c r="H7" s="108">
        <v>0</v>
      </c>
      <c r="I7" s="56">
        <v>0</v>
      </c>
      <c r="J7" s="82">
        <v>0</v>
      </c>
    </row>
    <row r="8" spans="1:10" ht="22.5" customHeight="1">
      <c r="A8" s="92" t="s">
        <v>186</v>
      </c>
      <c r="B8" s="81" t="s">
        <v>187</v>
      </c>
      <c r="C8" s="136">
        <v>5431353.6</v>
      </c>
      <c r="D8" s="137">
        <v>5431353.6</v>
      </c>
      <c r="E8" s="107">
        <v>3076893.6</v>
      </c>
      <c r="F8" s="108">
        <v>2354460</v>
      </c>
      <c r="G8" s="108">
        <v>0</v>
      </c>
      <c r="H8" s="108">
        <v>0</v>
      </c>
      <c r="I8" s="56">
        <v>0</v>
      </c>
      <c r="J8" s="82">
        <v>0</v>
      </c>
    </row>
    <row r="9" spans="1:10" ht="22.5" customHeight="1">
      <c r="A9" s="92" t="s">
        <v>188</v>
      </c>
      <c r="B9" s="81" t="s">
        <v>189</v>
      </c>
      <c r="C9" s="136">
        <v>4701420</v>
      </c>
      <c r="D9" s="137">
        <v>4701420</v>
      </c>
      <c r="E9" s="107">
        <v>2668920</v>
      </c>
      <c r="F9" s="108">
        <v>2032500</v>
      </c>
      <c r="G9" s="108">
        <v>0</v>
      </c>
      <c r="H9" s="108">
        <v>0</v>
      </c>
      <c r="I9" s="56">
        <v>0</v>
      </c>
      <c r="J9" s="82">
        <v>0</v>
      </c>
    </row>
    <row r="10" spans="1:10" ht="22.5" customHeight="1">
      <c r="A10" s="92" t="s">
        <v>190</v>
      </c>
      <c r="B10" s="81" t="s">
        <v>191</v>
      </c>
      <c r="C10" s="136">
        <v>729933.6</v>
      </c>
      <c r="D10" s="137">
        <v>729933.6</v>
      </c>
      <c r="E10" s="107">
        <v>407973.6</v>
      </c>
      <c r="F10" s="108">
        <v>321960</v>
      </c>
      <c r="G10" s="108">
        <v>0</v>
      </c>
      <c r="H10" s="108">
        <v>0</v>
      </c>
      <c r="I10" s="56">
        <v>0</v>
      </c>
      <c r="J10" s="82">
        <v>0</v>
      </c>
    </row>
    <row r="11" spans="8:10" ht="22.5" customHeight="1">
      <c r="H11" s="71"/>
      <c r="I11" s="71"/>
      <c r="J11" s="71"/>
    </row>
    <row r="12" spans="8:10" ht="19.5" customHeight="1">
      <c r="H12" s="71"/>
      <c r="I12" s="71"/>
      <c r="J12" s="71"/>
    </row>
    <row r="13" spans="2:9" ht="19.5" customHeight="1">
      <c r="B13" s="71"/>
      <c r="I13" s="71"/>
    </row>
    <row r="14" ht="19.5" customHeight="1"/>
    <row r="15" ht="19.5" customHeight="1"/>
    <row r="16" ht="19.5" customHeight="1"/>
  </sheetData>
  <sheetProtection formatCells="0" formatColumns="0" formatRows="0"/>
  <mergeCells count="4">
    <mergeCell ref="A1:J1"/>
    <mergeCell ref="A3:A5"/>
    <mergeCell ref="B3:B5"/>
    <mergeCell ref="C4:C5"/>
  </mergeCells>
  <printOptions horizontalCentered="1"/>
  <pageMargins left="0.2" right="0.12" top="0.59" bottom="0.51" header="0.51" footer="0.51"/>
  <pageSetup firstPageNumber="7" useFirstPageNumber="1" fitToHeight="0" fitToWidth="3" horizontalDpi="1" verticalDpi="1" orientation="landscape" paperSize="9" scale="80"/>
  <colBreaks count="2" manualBreakCount="2">
    <brk id="12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workbookViewId="0" topLeftCell="A1">
      <selection activeCell="A1" sqref="A1:V1"/>
    </sheetView>
  </sheetViews>
  <sheetFormatPr defaultColWidth="7.8515625" defaultRowHeight="12.75"/>
  <cols>
    <col min="1" max="1" width="17.421875" style="97" customWidth="1"/>
    <col min="2" max="2" width="33.28125" style="97" customWidth="1"/>
    <col min="3" max="22" width="10.140625" style="97" customWidth="1"/>
    <col min="23" max="16384" width="7.8515625" style="97" customWidth="1"/>
  </cols>
  <sheetData>
    <row r="1" spans="1:22" ht="54.75" customHeight="1">
      <c r="A1" s="98" t="s">
        <v>192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21" customHeight="1">
      <c r="A2" s="99" t="s">
        <v>193</v>
      </c>
      <c r="B2" s="99"/>
      <c r="C2" s="5"/>
      <c r="D2" s="5"/>
      <c r="E2" s="5"/>
      <c r="F2" s="5"/>
      <c r="G2" s="5"/>
      <c r="H2" s="5"/>
      <c r="I2" s="5"/>
      <c r="J2" s="5"/>
      <c r="K2" s="5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31" t="s">
        <v>73</v>
      </c>
    </row>
    <row r="3" spans="1:22" ht="21.75" customHeight="1">
      <c r="A3" s="12" t="s">
        <v>177</v>
      </c>
      <c r="B3" s="12" t="s">
        <v>178</v>
      </c>
      <c r="C3" s="122" t="s">
        <v>146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03"/>
    </row>
    <row r="4" spans="1:22" ht="21.75" customHeight="1">
      <c r="A4" s="12"/>
      <c r="B4" s="12"/>
      <c r="C4" s="123" t="s">
        <v>194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03"/>
    </row>
    <row r="5" spans="1:22" ht="21.75" customHeight="1">
      <c r="A5" s="12"/>
      <c r="B5" s="12"/>
      <c r="C5" s="12" t="s">
        <v>179</v>
      </c>
      <c r="D5" s="12" t="s">
        <v>195</v>
      </c>
      <c r="E5" s="124" t="s">
        <v>196</v>
      </c>
      <c r="F5" s="124" t="s">
        <v>197</v>
      </c>
      <c r="G5" s="124" t="s">
        <v>198</v>
      </c>
      <c r="H5" s="124" t="s">
        <v>199</v>
      </c>
      <c r="I5" s="127" t="s">
        <v>200</v>
      </c>
      <c r="J5" s="238" t="s">
        <v>201</v>
      </c>
      <c r="K5" s="128" t="s">
        <v>202</v>
      </c>
      <c r="L5" s="238" t="s">
        <v>203</v>
      </c>
      <c r="M5" s="238" t="s">
        <v>204</v>
      </c>
      <c r="N5" s="128" t="s">
        <v>205</v>
      </c>
      <c r="O5" s="238" t="s">
        <v>206</v>
      </c>
      <c r="P5" s="238" t="s">
        <v>207</v>
      </c>
      <c r="Q5" s="128" t="s">
        <v>208</v>
      </c>
      <c r="R5" s="128" t="s">
        <v>209</v>
      </c>
      <c r="S5" s="238" t="s">
        <v>210</v>
      </c>
      <c r="T5" s="128" t="s">
        <v>211</v>
      </c>
      <c r="U5" s="128" t="s">
        <v>212</v>
      </c>
      <c r="V5" s="132" t="s">
        <v>213</v>
      </c>
    </row>
    <row r="6" spans="1:22" ht="48" customHeight="1">
      <c r="A6" s="12"/>
      <c r="B6" s="12"/>
      <c r="C6" s="12"/>
      <c r="D6" s="12"/>
      <c r="E6" s="125"/>
      <c r="F6" s="125"/>
      <c r="G6" s="125"/>
      <c r="H6" s="125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3"/>
    </row>
    <row r="7" spans="1:22" ht="18" customHeight="1">
      <c r="A7" s="104" t="s">
        <v>57</v>
      </c>
      <c r="B7" s="105" t="s">
        <v>57</v>
      </c>
      <c r="C7" s="126">
        <v>1</v>
      </c>
      <c r="D7" s="106">
        <f>C7+1</f>
        <v>2</v>
      </c>
      <c r="E7" s="106">
        <f aca="true" t="shared" si="0" ref="E7:V7">D7+1</f>
        <v>3</v>
      </c>
      <c r="F7" s="106">
        <f t="shared" si="0"/>
        <v>4</v>
      </c>
      <c r="G7" s="106">
        <f t="shared" si="0"/>
        <v>5</v>
      </c>
      <c r="H7" s="106">
        <f t="shared" si="0"/>
        <v>6</v>
      </c>
      <c r="I7" s="106">
        <f t="shared" si="0"/>
        <v>7</v>
      </c>
      <c r="J7" s="106">
        <f t="shared" si="0"/>
        <v>8</v>
      </c>
      <c r="K7" s="106">
        <f t="shared" si="0"/>
        <v>9</v>
      </c>
      <c r="L7" s="106">
        <f t="shared" si="0"/>
        <v>10</v>
      </c>
      <c r="M7" s="106">
        <f t="shared" si="0"/>
        <v>11</v>
      </c>
      <c r="N7" s="106">
        <f t="shared" si="0"/>
        <v>12</v>
      </c>
      <c r="O7" s="106">
        <f t="shared" si="0"/>
        <v>13</v>
      </c>
      <c r="P7" s="106">
        <f t="shared" si="0"/>
        <v>14</v>
      </c>
      <c r="Q7" s="106">
        <f t="shared" si="0"/>
        <v>15</v>
      </c>
      <c r="R7" s="106">
        <f t="shared" si="0"/>
        <v>16</v>
      </c>
      <c r="S7" s="106">
        <f t="shared" si="0"/>
        <v>17</v>
      </c>
      <c r="T7" s="106">
        <f t="shared" si="0"/>
        <v>18</v>
      </c>
      <c r="U7" s="106">
        <f t="shared" si="0"/>
        <v>19</v>
      </c>
      <c r="V7" s="106">
        <f t="shared" si="0"/>
        <v>20</v>
      </c>
    </row>
    <row r="8" spans="1:22" s="71" customFormat="1" ht="20.25" customHeight="1">
      <c r="A8" s="92"/>
      <c r="B8" s="92"/>
      <c r="C8" s="108">
        <v>366000</v>
      </c>
      <c r="D8" s="108">
        <v>95000</v>
      </c>
      <c r="E8" s="56">
        <v>4000</v>
      </c>
      <c r="F8" s="107">
        <v>10000</v>
      </c>
      <c r="G8" s="108">
        <v>25000</v>
      </c>
      <c r="H8" s="56">
        <v>30000</v>
      </c>
      <c r="I8" s="107">
        <v>0</v>
      </c>
      <c r="J8" s="108">
        <v>95000</v>
      </c>
      <c r="K8" s="56">
        <v>12000</v>
      </c>
      <c r="L8" s="107">
        <v>5000</v>
      </c>
      <c r="M8" s="108">
        <v>0</v>
      </c>
      <c r="N8" s="108">
        <v>20000</v>
      </c>
      <c r="O8" s="56">
        <v>0</v>
      </c>
      <c r="P8" s="107">
        <v>0</v>
      </c>
      <c r="Q8" s="108">
        <v>0</v>
      </c>
      <c r="R8" s="56">
        <v>0</v>
      </c>
      <c r="S8" s="82">
        <v>0</v>
      </c>
      <c r="T8" s="56">
        <v>70000</v>
      </c>
      <c r="U8" s="56">
        <v>0</v>
      </c>
      <c r="V8" s="56">
        <v>0</v>
      </c>
    </row>
    <row r="9" spans="1:22" ht="20.25" customHeight="1">
      <c r="A9" s="92" t="s">
        <v>214</v>
      </c>
      <c r="B9" s="92" t="s">
        <v>215</v>
      </c>
      <c r="C9" s="108">
        <v>366000</v>
      </c>
      <c r="D9" s="108">
        <v>95000</v>
      </c>
      <c r="E9" s="56">
        <v>4000</v>
      </c>
      <c r="F9" s="107">
        <v>10000</v>
      </c>
      <c r="G9" s="108">
        <v>25000</v>
      </c>
      <c r="H9" s="56">
        <v>30000</v>
      </c>
      <c r="I9" s="107">
        <v>0</v>
      </c>
      <c r="J9" s="108">
        <v>95000</v>
      </c>
      <c r="K9" s="56">
        <v>12000</v>
      </c>
      <c r="L9" s="107">
        <v>5000</v>
      </c>
      <c r="M9" s="108">
        <v>0</v>
      </c>
      <c r="N9" s="108">
        <v>20000</v>
      </c>
      <c r="O9" s="56">
        <v>0</v>
      </c>
      <c r="P9" s="107">
        <v>0</v>
      </c>
      <c r="Q9" s="108">
        <v>0</v>
      </c>
      <c r="R9" s="56">
        <v>0</v>
      </c>
      <c r="S9" s="82">
        <v>0</v>
      </c>
      <c r="T9" s="56">
        <v>70000</v>
      </c>
      <c r="U9" s="56">
        <v>0</v>
      </c>
      <c r="V9" s="56">
        <v>0</v>
      </c>
    </row>
    <row r="10" spans="1:22" ht="20.25" customHeight="1">
      <c r="A10" s="92" t="s">
        <v>190</v>
      </c>
      <c r="B10" s="92" t="s">
        <v>191</v>
      </c>
      <c r="C10" s="108">
        <v>78000</v>
      </c>
      <c r="D10" s="108">
        <v>12000</v>
      </c>
      <c r="E10" s="56">
        <v>4000</v>
      </c>
      <c r="F10" s="107">
        <v>0</v>
      </c>
      <c r="G10" s="108">
        <v>15000</v>
      </c>
      <c r="H10" s="56">
        <v>10000</v>
      </c>
      <c r="I10" s="107">
        <v>0</v>
      </c>
      <c r="J10" s="108">
        <v>10000</v>
      </c>
      <c r="K10" s="56">
        <v>12000</v>
      </c>
      <c r="L10" s="107">
        <v>0</v>
      </c>
      <c r="M10" s="108">
        <v>0</v>
      </c>
      <c r="N10" s="108">
        <v>0</v>
      </c>
      <c r="O10" s="56">
        <v>0</v>
      </c>
      <c r="P10" s="107">
        <v>0</v>
      </c>
      <c r="Q10" s="108">
        <v>0</v>
      </c>
      <c r="R10" s="56">
        <v>0</v>
      </c>
      <c r="S10" s="82">
        <v>0</v>
      </c>
      <c r="T10" s="56">
        <v>15000</v>
      </c>
      <c r="U10" s="56">
        <v>0</v>
      </c>
      <c r="V10" s="56">
        <v>0</v>
      </c>
    </row>
    <row r="11" spans="1:22" ht="20.25" customHeight="1">
      <c r="A11" s="92" t="s">
        <v>188</v>
      </c>
      <c r="B11" s="92" t="s">
        <v>189</v>
      </c>
      <c r="C11" s="108">
        <v>288000</v>
      </c>
      <c r="D11" s="108">
        <v>83000</v>
      </c>
      <c r="E11" s="56">
        <v>0</v>
      </c>
      <c r="F11" s="107">
        <v>10000</v>
      </c>
      <c r="G11" s="108">
        <v>10000</v>
      </c>
      <c r="H11" s="56">
        <v>20000</v>
      </c>
      <c r="I11" s="107">
        <v>0</v>
      </c>
      <c r="J11" s="108">
        <v>85000</v>
      </c>
      <c r="K11" s="56">
        <v>0</v>
      </c>
      <c r="L11" s="107">
        <v>5000</v>
      </c>
      <c r="M11" s="108">
        <v>0</v>
      </c>
      <c r="N11" s="108">
        <v>20000</v>
      </c>
      <c r="O11" s="56">
        <v>0</v>
      </c>
      <c r="P11" s="107">
        <v>0</v>
      </c>
      <c r="Q11" s="108">
        <v>0</v>
      </c>
      <c r="R11" s="56">
        <v>0</v>
      </c>
      <c r="S11" s="82">
        <v>0</v>
      </c>
      <c r="T11" s="56">
        <v>55000</v>
      </c>
      <c r="U11" s="56">
        <v>0</v>
      </c>
      <c r="V11" s="56">
        <v>0</v>
      </c>
    </row>
    <row r="12" ht="19.5" customHeight="1"/>
    <row r="13" spans="3:22" ht="19.5" customHeight="1">
      <c r="C13" s="71"/>
      <c r="D13" s="71"/>
      <c r="V13" s="71"/>
    </row>
    <row r="14" ht="19.5" customHeight="1">
      <c r="B14" s="71"/>
    </row>
    <row r="15" ht="19.5" customHeight="1"/>
    <row r="16" spans="17:18" ht="19.5" customHeight="1">
      <c r="Q16" s="71"/>
      <c r="R16" s="71"/>
    </row>
    <row r="17" ht="19.5" customHeight="1"/>
    <row r="18" ht="12.75" customHeight="1"/>
    <row r="19" spans="6:22" ht="12.75" customHeight="1">
      <c r="F19" s="71"/>
      <c r="K19" s="71"/>
      <c r="P19" s="71"/>
      <c r="Q19" s="71"/>
      <c r="R19" s="71"/>
      <c r="S19" s="71"/>
      <c r="T19" s="71"/>
      <c r="U19" s="71"/>
      <c r="V19" s="71"/>
    </row>
    <row r="20" spans="13:15" ht="12.75" customHeight="1">
      <c r="M20" s="71"/>
      <c r="N20" s="71"/>
      <c r="O20" s="71"/>
    </row>
  </sheetData>
  <sheetProtection formatCells="0" formatColumns="0" formatRows="0"/>
  <mergeCells count="23">
    <mergeCell ref="A1:V1"/>
    <mergeCell ref="A3:A6"/>
    <mergeCell ref="B3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A1" sqref="A1:K1"/>
    </sheetView>
  </sheetViews>
  <sheetFormatPr defaultColWidth="7.8515625" defaultRowHeight="12.75"/>
  <cols>
    <col min="1" max="1" width="14.140625" style="21" customWidth="1"/>
    <col min="2" max="2" width="29.421875" style="21" customWidth="1"/>
    <col min="3" max="3" width="16.00390625" style="21" customWidth="1"/>
    <col min="4" max="4" width="12.8515625" style="21" customWidth="1"/>
    <col min="5" max="10" width="11.7109375" style="21" customWidth="1"/>
    <col min="11" max="11" width="14.57421875" style="21" customWidth="1"/>
    <col min="12" max="16384" width="7.8515625" style="21" customWidth="1"/>
  </cols>
  <sheetData>
    <row r="1" spans="1:11" ht="54.75" customHeight="1">
      <c r="A1" s="72" t="s">
        <v>216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 customHeight="1">
      <c r="A2" s="73" t="s">
        <v>217</v>
      </c>
      <c r="B2" s="73"/>
      <c r="C2" s="110"/>
      <c r="D2" s="110"/>
      <c r="E2" s="110"/>
      <c r="F2" s="110"/>
      <c r="G2" s="110"/>
      <c r="H2" s="110"/>
      <c r="I2" s="110"/>
      <c r="J2" s="117"/>
      <c r="K2" s="118" t="s">
        <v>73</v>
      </c>
    </row>
    <row r="3" spans="1:11" ht="21.75" customHeight="1">
      <c r="A3" s="25" t="s">
        <v>177</v>
      </c>
      <c r="B3" s="25" t="s">
        <v>178</v>
      </c>
      <c r="C3" s="111" t="s">
        <v>146</v>
      </c>
      <c r="D3" s="111"/>
      <c r="E3" s="111"/>
      <c r="F3" s="111"/>
      <c r="G3" s="111"/>
      <c r="H3" s="111"/>
      <c r="I3" s="111"/>
      <c r="J3" s="111"/>
      <c r="K3" s="119"/>
    </row>
    <row r="4" spans="1:11" ht="21.75" customHeight="1">
      <c r="A4" s="25"/>
      <c r="B4" s="25"/>
      <c r="C4" s="112" t="s">
        <v>218</v>
      </c>
      <c r="D4" s="112"/>
      <c r="E4" s="112"/>
      <c r="F4" s="112"/>
      <c r="G4" s="112"/>
      <c r="H4" s="113"/>
      <c r="I4" s="113"/>
      <c r="J4" s="112"/>
      <c r="K4" s="112"/>
    </row>
    <row r="5" spans="1:11" ht="21.75" customHeight="1">
      <c r="A5" s="25"/>
      <c r="B5" s="25"/>
      <c r="C5" s="25" t="s">
        <v>179</v>
      </c>
      <c r="D5" s="76" t="s">
        <v>219</v>
      </c>
      <c r="E5" s="76"/>
      <c r="F5" s="76"/>
      <c r="G5" s="76"/>
      <c r="H5" s="25" t="s">
        <v>220</v>
      </c>
      <c r="I5" s="120" t="s">
        <v>221</v>
      </c>
      <c r="J5" s="25" t="s">
        <v>222</v>
      </c>
      <c r="K5" s="25" t="s">
        <v>223</v>
      </c>
    </row>
    <row r="6" spans="1:11" ht="48" customHeight="1">
      <c r="A6" s="25"/>
      <c r="B6" s="25"/>
      <c r="C6" s="25"/>
      <c r="D6" s="25" t="s">
        <v>179</v>
      </c>
      <c r="E6" s="25" t="s">
        <v>224</v>
      </c>
      <c r="F6" s="25" t="s">
        <v>225</v>
      </c>
      <c r="G6" s="25" t="s">
        <v>226</v>
      </c>
      <c r="H6" s="25"/>
      <c r="I6" s="121"/>
      <c r="J6" s="25"/>
      <c r="K6" s="25"/>
    </row>
    <row r="7" spans="1:11" ht="18" customHeight="1">
      <c r="A7" s="114" t="s">
        <v>57</v>
      </c>
      <c r="B7" s="115" t="s">
        <v>57</v>
      </c>
      <c r="C7" s="116">
        <v>1</v>
      </c>
      <c r="D7" s="116">
        <f>C7+1</f>
        <v>2</v>
      </c>
      <c r="E7" s="116">
        <f aca="true" t="shared" si="0" ref="E7:K7">D7+1</f>
        <v>3</v>
      </c>
      <c r="F7" s="116">
        <f t="shared" si="0"/>
        <v>4</v>
      </c>
      <c r="G7" s="116">
        <f t="shared" si="0"/>
        <v>5</v>
      </c>
      <c r="H7" s="116">
        <f t="shared" si="0"/>
        <v>6</v>
      </c>
      <c r="I7" s="116">
        <f t="shared" si="0"/>
        <v>7</v>
      </c>
      <c r="J7" s="116">
        <f t="shared" si="0"/>
        <v>8</v>
      </c>
      <c r="K7" s="116">
        <f t="shared" si="0"/>
        <v>9</v>
      </c>
    </row>
    <row r="8" spans="1:11" s="71" customFormat="1" ht="19.5" customHeight="1">
      <c r="A8" s="92"/>
      <c r="B8" s="92"/>
      <c r="C8" s="56">
        <v>2836510.8</v>
      </c>
      <c r="D8" s="82">
        <v>2185082.4</v>
      </c>
      <c r="E8" s="107">
        <v>0</v>
      </c>
      <c r="F8" s="108">
        <v>2185082.4</v>
      </c>
      <c r="G8" s="108">
        <v>0</v>
      </c>
      <c r="H8" s="56">
        <v>651428.4</v>
      </c>
      <c r="I8" s="107">
        <v>0</v>
      </c>
      <c r="J8" s="56">
        <v>0</v>
      </c>
      <c r="K8" s="82">
        <v>0</v>
      </c>
    </row>
    <row r="9" spans="1:11" ht="19.5" customHeight="1">
      <c r="A9" s="92" t="s">
        <v>186</v>
      </c>
      <c r="B9" s="92" t="s">
        <v>187</v>
      </c>
      <c r="C9" s="56">
        <v>2836510.8</v>
      </c>
      <c r="D9" s="82">
        <v>2185082.4</v>
      </c>
      <c r="E9" s="107">
        <v>0</v>
      </c>
      <c r="F9" s="108">
        <v>2185082.4</v>
      </c>
      <c r="G9" s="108">
        <v>0</v>
      </c>
      <c r="H9" s="56">
        <v>651428.4</v>
      </c>
      <c r="I9" s="107">
        <v>0</v>
      </c>
      <c r="J9" s="56">
        <v>0</v>
      </c>
      <c r="K9" s="82">
        <v>0</v>
      </c>
    </row>
    <row r="10" spans="1:11" ht="19.5" customHeight="1">
      <c r="A10" s="92" t="s">
        <v>188</v>
      </c>
      <c r="B10" s="92" t="s">
        <v>189</v>
      </c>
      <c r="C10" s="56">
        <v>1992208.8</v>
      </c>
      <c r="D10" s="82">
        <v>1428345.6</v>
      </c>
      <c r="E10" s="107">
        <v>0</v>
      </c>
      <c r="F10" s="108">
        <v>1428345.6</v>
      </c>
      <c r="G10" s="108">
        <v>0</v>
      </c>
      <c r="H10" s="56">
        <v>563863.2</v>
      </c>
      <c r="I10" s="107">
        <v>0</v>
      </c>
      <c r="J10" s="56">
        <v>0</v>
      </c>
      <c r="K10" s="82">
        <v>0</v>
      </c>
    </row>
    <row r="11" spans="1:11" ht="19.5" customHeight="1">
      <c r="A11" s="92" t="s">
        <v>190</v>
      </c>
      <c r="B11" s="92" t="s">
        <v>191</v>
      </c>
      <c r="C11" s="56">
        <v>844302</v>
      </c>
      <c r="D11" s="82">
        <v>756736.8</v>
      </c>
      <c r="E11" s="107">
        <v>0</v>
      </c>
      <c r="F11" s="108">
        <v>756736.8</v>
      </c>
      <c r="G11" s="108">
        <v>0</v>
      </c>
      <c r="H11" s="56">
        <v>87565.2</v>
      </c>
      <c r="I11" s="107">
        <v>0</v>
      </c>
      <c r="J11" s="56">
        <v>0</v>
      </c>
      <c r="K11" s="82"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2.75" customHeight="1"/>
    <row r="19" ht="12.75" customHeight="1"/>
    <row r="20" ht="12.75" customHeight="1"/>
  </sheetData>
  <sheetProtection formatCells="0" formatColumns="0" formatRows="0"/>
  <mergeCells count="8">
    <mergeCell ref="A1:K1"/>
    <mergeCell ref="A3:A6"/>
    <mergeCell ref="B3:B6"/>
    <mergeCell ref="C5:C6"/>
    <mergeCell ref="H5:H6"/>
    <mergeCell ref="I5:I6"/>
    <mergeCell ref="J5:J6"/>
    <mergeCell ref="K5:K6"/>
  </mergeCells>
  <printOptions horizontalCentered="1"/>
  <pageMargins left="0" right="0" top="0.59" bottom="0.51" header="0.51" footer="0.51"/>
  <pageSetup firstPageNumber="7" useFirstPageNumber="1" fitToHeight="0" fitToWidth="0" horizontalDpi="1" verticalDpi="1" orientation="landscape" paperSize="9" scale="75"/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B1">
      <selection activeCell="A1" sqref="A1:P1"/>
    </sheetView>
  </sheetViews>
  <sheetFormatPr defaultColWidth="7.8515625" defaultRowHeight="12.75"/>
  <cols>
    <col min="1" max="1" width="14.421875" style="97" customWidth="1"/>
    <col min="2" max="2" width="27.57421875" style="97" customWidth="1"/>
    <col min="3" max="16" width="9.140625" style="97" customWidth="1"/>
    <col min="17" max="16384" width="7.8515625" style="97" customWidth="1"/>
  </cols>
  <sheetData>
    <row r="1" spans="1:16" ht="54" customHeight="1">
      <c r="A1" s="98" t="s">
        <v>227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1" customHeight="1">
      <c r="A2" s="99" t="s">
        <v>228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9" t="s">
        <v>73</v>
      </c>
    </row>
    <row r="3" spans="1:16" ht="19.5" customHeight="1">
      <c r="A3" s="12" t="s">
        <v>177</v>
      </c>
      <c r="B3" s="12" t="s">
        <v>178</v>
      </c>
      <c r="C3" s="101" t="s">
        <v>147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9.5" customHeight="1">
      <c r="A4" s="12"/>
      <c r="B4" s="12"/>
      <c r="C4" s="102" t="s">
        <v>47</v>
      </c>
      <c r="D4" s="102" t="s">
        <v>148</v>
      </c>
      <c r="E4" s="103" t="s">
        <v>150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44.25" customHeight="1">
      <c r="A5" s="12"/>
      <c r="B5" s="12"/>
      <c r="C5" s="102"/>
      <c r="D5" s="102"/>
      <c r="E5" s="86" t="s">
        <v>179</v>
      </c>
      <c r="F5" s="86" t="s">
        <v>224</v>
      </c>
      <c r="G5" s="86" t="s">
        <v>225</v>
      </c>
      <c r="H5" s="86" t="s">
        <v>229</v>
      </c>
      <c r="I5" s="86" t="s">
        <v>230</v>
      </c>
      <c r="J5" s="86" t="s">
        <v>231</v>
      </c>
      <c r="K5" s="86" t="s">
        <v>232</v>
      </c>
      <c r="L5" s="86" t="s">
        <v>233</v>
      </c>
      <c r="M5" s="86" t="s">
        <v>234</v>
      </c>
      <c r="N5" s="86" t="s">
        <v>222</v>
      </c>
      <c r="O5" s="86" t="s">
        <v>235</v>
      </c>
      <c r="P5" s="86" t="s">
        <v>236</v>
      </c>
    </row>
    <row r="6" spans="1:16" ht="18.75" customHeight="1">
      <c r="A6" s="104" t="s">
        <v>57</v>
      </c>
      <c r="B6" s="105" t="s">
        <v>57</v>
      </c>
      <c r="C6" s="106">
        <v>1</v>
      </c>
      <c r="D6" s="106">
        <v>2</v>
      </c>
      <c r="E6" s="106">
        <v>3</v>
      </c>
      <c r="F6" s="106">
        <v>4</v>
      </c>
      <c r="G6" s="106">
        <v>5</v>
      </c>
      <c r="H6" s="106">
        <v>6</v>
      </c>
      <c r="I6" s="106">
        <v>7</v>
      </c>
      <c r="J6" s="106">
        <v>8</v>
      </c>
      <c r="K6" s="106">
        <v>9</v>
      </c>
      <c r="L6" s="106">
        <v>10</v>
      </c>
      <c r="M6" s="106">
        <v>11</v>
      </c>
      <c r="N6" s="106">
        <v>12</v>
      </c>
      <c r="O6" s="106">
        <v>13</v>
      </c>
      <c r="P6" s="106">
        <v>14</v>
      </c>
    </row>
    <row r="7" spans="1:16" s="71" customFormat="1" ht="21.75" customHeight="1">
      <c r="A7" s="92"/>
      <c r="B7" s="81"/>
      <c r="C7" s="82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56"/>
      <c r="P7" s="82"/>
    </row>
    <row r="8" spans="15:16" ht="21.75" customHeight="1">
      <c r="O8" s="71"/>
      <c r="P8" s="71"/>
    </row>
    <row r="9" spans="15:16" ht="21.75" customHeight="1">
      <c r="O9" s="71"/>
      <c r="P9" s="71"/>
    </row>
    <row r="10" spans="13:15" ht="21.75" customHeight="1">
      <c r="M10" s="71"/>
      <c r="N10" s="71"/>
      <c r="O10" s="71"/>
    </row>
    <row r="11" spans="12:15" ht="21.75" customHeight="1">
      <c r="L11" s="71"/>
      <c r="M11" s="71"/>
      <c r="N11" s="71"/>
      <c r="O11" s="71"/>
    </row>
    <row r="12" spans="8:15" ht="21.75" customHeight="1">
      <c r="H12" s="71"/>
      <c r="I12" s="71"/>
      <c r="J12" s="71"/>
      <c r="K12" s="71"/>
      <c r="M12" s="71"/>
      <c r="N12" s="71"/>
      <c r="O12" s="71"/>
    </row>
    <row r="13" spans="8:9" ht="21.75" customHeight="1">
      <c r="H13" s="71"/>
      <c r="I13" s="71"/>
    </row>
    <row r="14" ht="21.75" customHeight="1"/>
  </sheetData>
  <sheetProtection formatCells="0" formatColumns="0" formatRows="0"/>
  <mergeCells count="5">
    <mergeCell ref="A1:P1"/>
    <mergeCell ref="A3:A5"/>
    <mergeCell ref="B3:B5"/>
    <mergeCell ref="C4:C5"/>
    <mergeCell ref="D4:D5"/>
  </mergeCells>
  <printOptions/>
  <pageMargins left="0.23" right="0.17" top="0.75" bottom="0.75" header="0.3" footer="0.3"/>
  <pageSetup fitToHeight="0"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2014-03-28T07:35:06Z</cp:lastPrinted>
  <dcterms:created xsi:type="dcterms:W3CDTF">2009-10-28T08:12:08Z</dcterms:created>
  <dcterms:modified xsi:type="dcterms:W3CDTF">2017-06-05T03:15:59Z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8062916</vt:r8>
  </property>
  <property fmtid="{D5CDD505-2E9C-101B-9397-08002B2CF9AE}" pid="4" name="KSOProductBuildV">
    <vt:lpwstr>2052-10.1.0.6490</vt:lpwstr>
  </property>
</Properties>
</file>